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Mmt-svfile-l\10_教育課\84_施設貸出\07_パノラマまらそん\R7年度まらそん\"/>
    </mc:Choice>
  </mc:AlternateContent>
  <xr:revisionPtr revIDLastSave="0" documentId="13_ncr:1_{402DDA7C-5327-4AE6-BE1C-957AC50656B6}" xr6:coauthVersionLast="47" xr6:coauthVersionMax="47" xr10:uidLastSave="{00000000-0000-0000-0000-000000000000}"/>
  <bookViews>
    <workbookView xWindow="2130" yWindow="465" windowWidth="25170" windowHeight="12690" xr2:uid="{7AB00121-A729-426E-A62F-7DBE037C44A0}"/>
  </bookViews>
  <sheets>
    <sheet name="Sheet1" sheetId="1" r:id="rId1"/>
  </sheets>
  <definedNames>
    <definedName name="_xlnm.Print_Area" localSheetId="0">Sheet1!$B$1:$P$52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32" i="1" l="1"/>
  <c r="AA32" i="1"/>
  <c r="AC32" i="1" s="1"/>
  <c r="AB3" i="1"/>
  <c r="AA3" i="1"/>
  <c r="AB24" i="1"/>
  <c r="AB25" i="1"/>
  <c r="AB26" i="1"/>
  <c r="AB27" i="1"/>
  <c r="AB28" i="1"/>
  <c r="AB29" i="1"/>
  <c r="AB30" i="1"/>
  <c r="AB31" i="1"/>
  <c r="AB23" i="1"/>
  <c r="AB14" i="1"/>
  <c r="AB15" i="1"/>
  <c r="AB16" i="1"/>
  <c r="AB17" i="1"/>
  <c r="AB18" i="1"/>
  <c r="AB19" i="1"/>
  <c r="AB20" i="1"/>
  <c r="AB21" i="1"/>
  <c r="AB22" i="1"/>
  <c r="AB13" i="1"/>
  <c r="AB4" i="1"/>
  <c r="AB5" i="1"/>
  <c r="AB6" i="1"/>
  <c r="AB7" i="1"/>
  <c r="AB8" i="1"/>
  <c r="AB9" i="1"/>
  <c r="AB10" i="1"/>
  <c r="AB11" i="1"/>
  <c r="AB12" i="1"/>
  <c r="AA29" i="1"/>
  <c r="AA30" i="1"/>
  <c r="AA31" i="1"/>
  <c r="AA24" i="1"/>
  <c r="AA25" i="1"/>
  <c r="AA26" i="1"/>
  <c r="AA27" i="1"/>
  <c r="AA28" i="1"/>
  <c r="AA23" i="1"/>
  <c r="AA22" i="1"/>
  <c r="AA14" i="1"/>
  <c r="AA15" i="1"/>
  <c r="AA16" i="1"/>
  <c r="AA17" i="1"/>
  <c r="AA18" i="1"/>
  <c r="AA19" i="1"/>
  <c r="AA20" i="1"/>
  <c r="AA21" i="1"/>
  <c r="AA13" i="1"/>
  <c r="AA4" i="1"/>
  <c r="AA5" i="1"/>
  <c r="AA6" i="1"/>
  <c r="AA7" i="1"/>
  <c r="AA8" i="1"/>
  <c r="AA9" i="1"/>
  <c r="AA10" i="1"/>
  <c r="AA11" i="1"/>
  <c r="AA12" i="1"/>
  <c r="AC27" i="1" l="1"/>
  <c r="P23" i="1" s="1"/>
  <c r="AC22" i="1"/>
  <c r="K28" i="1" s="1"/>
  <c r="AC24" i="1"/>
  <c r="P20" i="1" s="1"/>
  <c r="P28" i="1"/>
  <c r="AC17" i="1"/>
  <c r="K23" i="1" s="1"/>
  <c r="AC31" i="1"/>
  <c r="P27" i="1" s="1"/>
  <c r="AC19" i="1"/>
  <c r="K25" i="1" s="1"/>
  <c r="AC23" i="1"/>
  <c r="P19" i="1" s="1"/>
  <c r="AC28" i="1"/>
  <c r="P24" i="1" s="1"/>
  <c r="AC21" i="1"/>
  <c r="K27" i="1" s="1"/>
  <c r="AC25" i="1"/>
  <c r="P21" i="1" s="1"/>
  <c r="AC18" i="1"/>
  <c r="K24" i="1" s="1"/>
  <c r="AC29" i="1"/>
  <c r="P25" i="1" s="1"/>
  <c r="AC26" i="1"/>
  <c r="P22" i="1" s="1"/>
  <c r="AC20" i="1"/>
  <c r="K26" i="1" s="1"/>
  <c r="AC6" i="1"/>
  <c r="AC30" i="1"/>
  <c r="P26" i="1" s="1"/>
  <c r="AC5" i="1"/>
  <c r="AC13" i="1"/>
  <c r="K19" i="1" s="1"/>
  <c r="AC7" i="1"/>
  <c r="AC4" i="1"/>
  <c r="AC8" i="1"/>
  <c r="AC9" i="1"/>
  <c r="AC10" i="1"/>
  <c r="AC14" i="1"/>
  <c r="K20" i="1" s="1"/>
  <c r="AC12" i="1"/>
  <c r="AC3" i="1"/>
  <c r="F19" i="1" s="1"/>
  <c r="AC11" i="1"/>
  <c r="AC15" i="1"/>
  <c r="K21" i="1" s="1"/>
  <c r="AC16" i="1"/>
  <c r="K22" i="1" s="1"/>
  <c r="F25" i="1" l="1"/>
  <c r="F27" i="1"/>
  <c r="F24" i="1"/>
  <c r="F23" i="1"/>
  <c r="F28" i="1"/>
  <c r="F26" i="1"/>
  <c r="F22" i="1"/>
  <c r="F21" i="1"/>
  <c r="F20" i="1"/>
  <c r="N2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小田 祐造</author>
  </authors>
  <commentList>
    <comment ref="D7" authorId="0" shapeId="0" xr:uid="{9D336357-2C8E-409D-AEE3-510B8E27DD43}">
      <text>
        <r>
          <rPr>
            <sz val="9"/>
            <color indexed="81"/>
            <rFont val="MS P ゴシック"/>
            <family val="3"/>
            <charset val="128"/>
          </rPr>
          <t xml:space="preserve">略さず正式名称
</t>
        </r>
      </text>
    </comment>
    <comment ref="D13" authorId="0" shapeId="0" xr:uid="{23A5EB06-EE32-41BA-9614-664613FDCC28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携帯電話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<sst xmlns="http://schemas.openxmlformats.org/spreadsheetml/2006/main" count="236" uniqueCount="70">
  <si>
    <t>氏名</t>
    <rPh sb="0" eb="2">
      <t>フリガナ</t>
    </rPh>
    <phoneticPr fontId="2"/>
  </si>
  <si>
    <t>種目
番号</t>
    <rPh sb="0" eb="2">
      <t>シュモク</t>
    </rPh>
    <phoneticPr fontId="2"/>
  </si>
  <si>
    <t>料金</t>
    <rPh sb="0" eb="2">
      <t>リョウキン</t>
    </rPh>
    <phoneticPr fontId="2"/>
  </si>
  <si>
    <r>
      <rPr>
        <sz val="11"/>
        <color rgb="FFFF0000"/>
        <rFont val="游ゴシック Light"/>
        <family val="3"/>
        <charset val="128"/>
        <scheme val="major"/>
      </rPr>
      <t>種目</t>
    </r>
    <r>
      <rPr>
        <sz val="11"/>
        <color theme="1"/>
        <rFont val="游ゴシック Light"/>
        <family val="3"/>
        <charset val="128"/>
        <scheme val="major"/>
      </rPr>
      <t xml:space="preserve">
番号</t>
    </r>
    <rPh sb="0" eb="2">
      <t>シュモク</t>
    </rPh>
    <phoneticPr fontId="2"/>
  </si>
  <si>
    <t>種目</t>
    <rPh sb="0" eb="2">
      <t>シュモク</t>
    </rPh>
    <phoneticPr fontId="2"/>
  </si>
  <si>
    <t>内容</t>
    <rPh sb="0" eb="2">
      <t>ナイヨウ</t>
    </rPh>
    <phoneticPr fontId="2"/>
  </si>
  <si>
    <t>ハーフ</t>
    <phoneticPr fontId="2"/>
  </si>
  <si>
    <t>男子（高校生～29歳以下）</t>
    <rPh sb="0" eb="2">
      <t>ダンシ</t>
    </rPh>
    <rPh sb="3" eb="6">
      <t>コウコウセイ</t>
    </rPh>
    <rPh sb="9" eb="10">
      <t>サイ</t>
    </rPh>
    <rPh sb="10" eb="12">
      <t>イカ</t>
    </rPh>
    <phoneticPr fontId="2"/>
  </si>
  <si>
    <t>貴重品預かり＋当日記録証の発行</t>
    <rPh sb="0" eb="3">
      <t>キチョウヒン</t>
    </rPh>
    <rPh sb="3" eb="4">
      <t>アズ</t>
    </rPh>
    <rPh sb="7" eb="9">
      <t>トウジツ</t>
    </rPh>
    <rPh sb="9" eb="12">
      <t>キロクショウ</t>
    </rPh>
    <rPh sb="13" eb="15">
      <t>ハッコウ</t>
    </rPh>
    <phoneticPr fontId="2"/>
  </si>
  <si>
    <t>男子（30代）</t>
    <rPh sb="0" eb="2">
      <t>ダンシ</t>
    </rPh>
    <rPh sb="5" eb="6">
      <t>ダイ</t>
    </rPh>
    <phoneticPr fontId="2"/>
  </si>
  <si>
    <t>貴重品預かり</t>
    <phoneticPr fontId="2"/>
  </si>
  <si>
    <t>男子（40代）</t>
    <rPh sb="0" eb="2">
      <t>ダンシ</t>
    </rPh>
    <rPh sb="5" eb="6">
      <t>ダイ</t>
    </rPh>
    <phoneticPr fontId="2"/>
  </si>
  <si>
    <t>当日記録証の発行</t>
    <phoneticPr fontId="2"/>
  </si>
  <si>
    <t>男子（50代）</t>
    <rPh sb="0" eb="2">
      <t>ダンシ</t>
    </rPh>
    <rPh sb="5" eb="6">
      <t>ダイ</t>
    </rPh>
    <phoneticPr fontId="2"/>
  </si>
  <si>
    <t>男子（60代）</t>
    <rPh sb="0" eb="2">
      <t>ダンシ</t>
    </rPh>
    <rPh sb="5" eb="6">
      <t>ダイ</t>
    </rPh>
    <phoneticPr fontId="2"/>
  </si>
  <si>
    <t>男子（70歳以上）</t>
    <rPh sb="0" eb="2">
      <t>ダンシ</t>
    </rPh>
    <rPh sb="5" eb="6">
      <t>サイ</t>
    </rPh>
    <rPh sb="6" eb="8">
      <t>イジョウ</t>
    </rPh>
    <phoneticPr fontId="2"/>
  </si>
  <si>
    <t>女子（高校生～29歳以下）</t>
    <phoneticPr fontId="2"/>
  </si>
  <si>
    <t>女子（30代）</t>
    <rPh sb="5" eb="6">
      <t>ダイ</t>
    </rPh>
    <phoneticPr fontId="2"/>
  </si>
  <si>
    <t>女子（40代）</t>
    <rPh sb="5" eb="6">
      <t>ダイ</t>
    </rPh>
    <phoneticPr fontId="2"/>
  </si>
  <si>
    <t>女子（50代）</t>
    <rPh sb="5" eb="6">
      <t>ダイ</t>
    </rPh>
    <phoneticPr fontId="2"/>
  </si>
  <si>
    <t>女子（60代）</t>
    <rPh sb="5" eb="6">
      <t>ダイ</t>
    </rPh>
    <phoneticPr fontId="2"/>
  </si>
  <si>
    <t>女子（70歳以上）</t>
    <rPh sb="5" eb="6">
      <t>サイ</t>
    </rPh>
    <rPh sb="6" eb="8">
      <t>イジョウ</t>
    </rPh>
    <phoneticPr fontId="2"/>
  </si>
  <si>
    <t>障がい者男子</t>
    <phoneticPr fontId="2"/>
  </si>
  <si>
    <t>障がい者女子</t>
    <rPh sb="4" eb="5">
      <t>オンナ</t>
    </rPh>
    <phoneticPr fontId="2"/>
  </si>
  <si>
    <t>2km</t>
    <phoneticPr fontId="2"/>
  </si>
  <si>
    <t>小学生男子（１年生）</t>
    <rPh sb="0" eb="3">
      <t>ショウガクセイ</t>
    </rPh>
    <rPh sb="3" eb="5">
      <t>ダンシ</t>
    </rPh>
    <rPh sb="7" eb="9">
      <t>ネンセイ</t>
    </rPh>
    <phoneticPr fontId="2"/>
  </si>
  <si>
    <t>ファミリー（親1人、子1人）</t>
    <rPh sb="6" eb="7">
      <t>オヤ</t>
    </rPh>
    <rPh sb="8" eb="9">
      <t>ニン</t>
    </rPh>
    <rPh sb="10" eb="11">
      <t>コ</t>
    </rPh>
    <rPh sb="12" eb="13">
      <t>ニン</t>
    </rPh>
    <phoneticPr fontId="2"/>
  </si>
  <si>
    <t>小学生男子（２年生）</t>
    <rPh sb="0" eb="3">
      <t>ショウガクセイ</t>
    </rPh>
    <rPh sb="3" eb="5">
      <t>ダンシ</t>
    </rPh>
    <rPh sb="7" eb="9">
      <t>ネンセイ</t>
    </rPh>
    <phoneticPr fontId="2"/>
  </si>
  <si>
    <t>小学生男子（３年生）</t>
    <rPh sb="0" eb="3">
      <t>ショウガクセイ</t>
    </rPh>
    <rPh sb="3" eb="5">
      <t>ダンシ</t>
    </rPh>
    <rPh sb="7" eb="9">
      <t>ネンセイ</t>
    </rPh>
    <phoneticPr fontId="2"/>
  </si>
  <si>
    <t>小学生男子（４年生）</t>
    <rPh sb="0" eb="3">
      <t>ショウガクセイ</t>
    </rPh>
    <rPh sb="3" eb="5">
      <t>ダンシ</t>
    </rPh>
    <rPh sb="7" eb="9">
      <t>ネンセイ</t>
    </rPh>
    <phoneticPr fontId="2"/>
  </si>
  <si>
    <t>小学生男子（５年生）</t>
    <rPh sb="0" eb="3">
      <t>ショウガクセイ</t>
    </rPh>
    <rPh sb="3" eb="5">
      <t>ダンシ</t>
    </rPh>
    <rPh sb="7" eb="9">
      <t>ネンセイ</t>
    </rPh>
    <phoneticPr fontId="2"/>
  </si>
  <si>
    <t>小学生男子（６年生）</t>
    <rPh sb="0" eb="3">
      <t>ショウガクセイ</t>
    </rPh>
    <rPh sb="3" eb="5">
      <t>ダンシ</t>
    </rPh>
    <rPh sb="7" eb="9">
      <t>ネンセイ</t>
    </rPh>
    <phoneticPr fontId="2"/>
  </si>
  <si>
    <t>小学生女子（１年生）</t>
    <rPh sb="0" eb="3">
      <t>ショウガクセイ</t>
    </rPh>
    <rPh sb="3" eb="5">
      <t>ジョシ</t>
    </rPh>
    <rPh sb="7" eb="9">
      <t>ネンセイ</t>
    </rPh>
    <phoneticPr fontId="2"/>
  </si>
  <si>
    <t>小学生女子（２年生）</t>
    <rPh sb="0" eb="3">
      <t>ショウガクセイ</t>
    </rPh>
    <rPh sb="3" eb="5">
      <t>ジョシ</t>
    </rPh>
    <rPh sb="7" eb="9">
      <t>ネンセイ</t>
    </rPh>
    <phoneticPr fontId="2"/>
  </si>
  <si>
    <t>小学生女子（３年生）</t>
    <rPh sb="0" eb="3">
      <t>ショウガクセイ</t>
    </rPh>
    <rPh sb="3" eb="5">
      <t>ジョシ</t>
    </rPh>
    <rPh sb="7" eb="9">
      <t>ネンセイ</t>
    </rPh>
    <phoneticPr fontId="2"/>
  </si>
  <si>
    <t>小学生女子（４年生）</t>
    <rPh sb="0" eb="3">
      <t>ショウガクセイ</t>
    </rPh>
    <rPh sb="3" eb="5">
      <t>ジョシ</t>
    </rPh>
    <rPh sb="7" eb="9">
      <t>ネンセイ</t>
    </rPh>
    <phoneticPr fontId="2"/>
  </si>
  <si>
    <t>小学生女子（５年生）</t>
    <rPh sb="0" eb="3">
      <t>ショウガクセイ</t>
    </rPh>
    <rPh sb="3" eb="5">
      <t>ジョシ</t>
    </rPh>
    <rPh sb="7" eb="9">
      <t>ネンセイ</t>
    </rPh>
    <phoneticPr fontId="2"/>
  </si>
  <si>
    <t>小学生女子（６年生）</t>
    <rPh sb="0" eb="3">
      <t>ショウガクセイ</t>
    </rPh>
    <rPh sb="3" eb="5">
      <t>ジョシ</t>
    </rPh>
    <rPh sb="7" eb="9">
      <t>ネンセイ</t>
    </rPh>
    <phoneticPr fontId="2"/>
  </si>
  <si>
    <t>小学生　障がい者男子</t>
    <rPh sb="0" eb="3">
      <t>ショウガクセイ</t>
    </rPh>
    <rPh sb="4" eb="5">
      <t>ショウ</t>
    </rPh>
    <rPh sb="7" eb="8">
      <t>シャ</t>
    </rPh>
    <rPh sb="8" eb="10">
      <t>ダンシ</t>
    </rPh>
    <phoneticPr fontId="2"/>
  </si>
  <si>
    <t>小学生　障がい者女子</t>
    <rPh sb="0" eb="3">
      <t>ショウガクセイ</t>
    </rPh>
    <rPh sb="4" eb="5">
      <t>ショウ</t>
    </rPh>
    <rPh sb="7" eb="8">
      <t>シャ</t>
    </rPh>
    <rPh sb="8" eb="10">
      <t>ジョシ</t>
    </rPh>
    <phoneticPr fontId="2"/>
  </si>
  <si>
    <t>29-2人</t>
    <rPh sb="4" eb="5">
      <t>ニン</t>
    </rPh>
    <phoneticPr fontId="2"/>
  </si>
  <si>
    <t>29-3人</t>
    <rPh sb="4" eb="5">
      <t>ニン</t>
    </rPh>
    <phoneticPr fontId="2"/>
  </si>
  <si>
    <t>ファミリー（親1人、子2人）</t>
    <rPh sb="6" eb="7">
      <t>オヤ</t>
    </rPh>
    <rPh sb="8" eb="9">
      <t>ニン</t>
    </rPh>
    <rPh sb="10" eb="11">
      <t>コ</t>
    </rPh>
    <rPh sb="12" eb="13">
      <t>ニン</t>
    </rPh>
    <phoneticPr fontId="2"/>
  </si>
  <si>
    <t>29-4人</t>
    <rPh sb="4" eb="5">
      <t>ニン</t>
    </rPh>
    <phoneticPr fontId="2"/>
  </si>
  <si>
    <t>ファミリー（親1人、子3人）</t>
    <rPh sb="6" eb="7">
      <t>オヤ</t>
    </rPh>
    <rPh sb="8" eb="9">
      <t>ニン</t>
    </rPh>
    <rPh sb="10" eb="11">
      <t>コ</t>
    </rPh>
    <rPh sb="12" eb="13">
      <t>ニン</t>
    </rPh>
    <phoneticPr fontId="2"/>
  </si>
  <si>
    <t>3km</t>
    <phoneticPr fontId="2"/>
  </si>
  <si>
    <t>中学生男子</t>
    <rPh sb="0" eb="3">
      <t>チュウガクセイ</t>
    </rPh>
    <rPh sb="3" eb="5">
      <t>ダンシ</t>
    </rPh>
    <phoneticPr fontId="2"/>
  </si>
  <si>
    <t>中学生女子</t>
    <rPh sb="0" eb="3">
      <t>チュウガクセイ</t>
    </rPh>
    <rPh sb="3" eb="5">
      <t>ジョシ</t>
    </rPh>
    <phoneticPr fontId="2"/>
  </si>
  <si>
    <t>中学生　障がい者男子</t>
    <rPh sb="0" eb="3">
      <t>チュウガクセイ</t>
    </rPh>
    <rPh sb="4" eb="5">
      <t>ショウ</t>
    </rPh>
    <rPh sb="7" eb="8">
      <t>シャ</t>
    </rPh>
    <rPh sb="8" eb="10">
      <t>ダンシ</t>
    </rPh>
    <phoneticPr fontId="2"/>
  </si>
  <si>
    <t>中学生　障がい者女子</t>
    <rPh sb="0" eb="3">
      <t>チュウガクセイ</t>
    </rPh>
    <rPh sb="4" eb="5">
      <t>ショウ</t>
    </rPh>
    <rPh sb="7" eb="8">
      <t>シャ</t>
    </rPh>
    <rPh sb="8" eb="10">
      <t>ジョシ</t>
    </rPh>
    <phoneticPr fontId="2"/>
  </si>
  <si>
    <t>5km</t>
    <phoneticPr fontId="2"/>
  </si>
  <si>
    <r>
      <rPr>
        <sz val="6"/>
        <color theme="1"/>
        <rFont val="BIZ UDPゴシック"/>
        <family val="3"/>
        <charset val="128"/>
      </rPr>
      <t>オプション</t>
    </r>
    <r>
      <rPr>
        <sz val="8"/>
        <color theme="1"/>
        <rFont val="BIZ UDPゴシック"/>
        <family val="3"/>
        <charset val="128"/>
      </rPr>
      <t xml:space="preserve">
番号</t>
    </r>
    <rPh sb="6" eb="8">
      <t>バンゴウ</t>
    </rPh>
    <phoneticPr fontId="2"/>
  </si>
  <si>
    <t>No.</t>
    <phoneticPr fontId="2"/>
  </si>
  <si>
    <t>合計金額</t>
    <rPh sb="0" eb="4">
      <t>ゴウケイキンガク</t>
    </rPh>
    <phoneticPr fontId="2"/>
  </si>
  <si>
    <t>項目金額</t>
    <rPh sb="0" eb="2">
      <t>コウモク</t>
    </rPh>
    <rPh sb="2" eb="4">
      <t>キンガク</t>
    </rPh>
    <phoneticPr fontId="2"/>
  </si>
  <si>
    <t>オプション金額</t>
    <rPh sb="5" eb="7">
      <t>キンガク</t>
    </rPh>
    <phoneticPr fontId="2"/>
  </si>
  <si>
    <t>計</t>
    <rPh sb="0" eb="1">
      <t>ケイ</t>
    </rPh>
    <phoneticPr fontId="2"/>
  </si>
  <si>
    <t>〒</t>
    <phoneticPr fontId="2"/>
  </si>
  <si>
    <t>団体名</t>
    <rPh sb="0" eb="3">
      <t>ダンタイメイ</t>
    </rPh>
    <phoneticPr fontId="2"/>
  </si>
  <si>
    <t>担当者氏名</t>
    <rPh sb="0" eb="3">
      <t>タントウシャ</t>
    </rPh>
    <rPh sb="3" eb="5">
      <t>シメイ</t>
    </rPh>
    <phoneticPr fontId="2"/>
  </si>
  <si>
    <t>担当者住所</t>
    <rPh sb="0" eb="3">
      <t>タントウシャ</t>
    </rPh>
    <rPh sb="2" eb="3">
      <t>シャ</t>
    </rPh>
    <rPh sb="3" eb="5">
      <t>ジュウショ</t>
    </rPh>
    <phoneticPr fontId="2"/>
  </si>
  <si>
    <t>担当者連絡先</t>
    <rPh sb="0" eb="3">
      <t>タントウシャ</t>
    </rPh>
    <rPh sb="3" eb="6">
      <t>レンラクサキ</t>
    </rPh>
    <phoneticPr fontId="2"/>
  </si>
  <si>
    <r>
      <t xml:space="preserve">第10回みまたん霧島パノラマまらそん </t>
    </r>
    <r>
      <rPr>
        <b/>
        <sz val="18"/>
        <color theme="1"/>
        <rFont val="游ゴシック"/>
        <family val="3"/>
        <charset val="128"/>
        <scheme val="minor"/>
      </rPr>
      <t>団体申込名簿</t>
    </r>
    <rPh sb="0" eb="1">
      <t>ダイ</t>
    </rPh>
    <rPh sb="3" eb="4">
      <t>カイ</t>
    </rPh>
    <rPh sb="8" eb="10">
      <t>キリシマ</t>
    </rPh>
    <rPh sb="19" eb="23">
      <t>ダンタイモウシコ</t>
    </rPh>
    <rPh sb="23" eb="25">
      <t>メイボ</t>
    </rPh>
    <phoneticPr fontId="2"/>
  </si>
  <si>
    <t>②内訳記入欄
　※「氏名の欄の入力」「種目番号及びオプション番号の選択」をお願いします。料金が自動で計算されます。</t>
    <rPh sb="1" eb="3">
      <t>ウチワケ</t>
    </rPh>
    <rPh sb="3" eb="5">
      <t>キニュウ</t>
    </rPh>
    <rPh sb="5" eb="6">
      <t>ラン</t>
    </rPh>
    <rPh sb="10" eb="12">
      <t>シメイ</t>
    </rPh>
    <rPh sb="13" eb="14">
      <t>ラン</t>
    </rPh>
    <rPh sb="15" eb="17">
      <t>ニュウリョク</t>
    </rPh>
    <rPh sb="19" eb="21">
      <t>シュモク</t>
    </rPh>
    <rPh sb="21" eb="23">
      <t>バンゴウ</t>
    </rPh>
    <rPh sb="23" eb="24">
      <t>オヨ</t>
    </rPh>
    <rPh sb="30" eb="32">
      <t>バンゴウ</t>
    </rPh>
    <rPh sb="33" eb="35">
      <t>センタク</t>
    </rPh>
    <rPh sb="38" eb="39">
      <t>ネガ</t>
    </rPh>
    <rPh sb="44" eb="46">
      <t>リョウキン</t>
    </rPh>
    <rPh sb="47" eb="49">
      <t>ジドウ</t>
    </rPh>
    <rPh sb="50" eb="52">
      <t>ケイサン</t>
    </rPh>
    <phoneticPr fontId="2"/>
  </si>
  <si>
    <t>①団体名等記入欄
　※教育課窓口払いの際は、こちらに入力された団体名で領収書を発行します。
　※こちらに入力された住所に、ゼッケン・参加賞等をお送りします。</t>
    <rPh sb="1" eb="3">
      <t>ダンタイ</t>
    </rPh>
    <rPh sb="3" eb="4">
      <t>メイ</t>
    </rPh>
    <rPh sb="4" eb="5">
      <t>ナド</t>
    </rPh>
    <rPh sb="5" eb="7">
      <t>キニュウ</t>
    </rPh>
    <rPh sb="7" eb="8">
      <t>ラン</t>
    </rPh>
    <rPh sb="11" eb="14">
      <t>キョウイクカ</t>
    </rPh>
    <rPh sb="14" eb="16">
      <t>マドグチ</t>
    </rPh>
    <rPh sb="16" eb="17">
      <t>ハラ</t>
    </rPh>
    <rPh sb="19" eb="20">
      <t>サイ</t>
    </rPh>
    <rPh sb="26" eb="28">
      <t>ニュウリョク</t>
    </rPh>
    <rPh sb="31" eb="34">
      <t>ダンタイメイ</t>
    </rPh>
    <rPh sb="35" eb="38">
      <t>リョウシュウショ</t>
    </rPh>
    <rPh sb="39" eb="41">
      <t>ハッコウ</t>
    </rPh>
    <rPh sb="52" eb="54">
      <t>ニュウリョク</t>
    </rPh>
    <rPh sb="57" eb="59">
      <t>ジュウショ</t>
    </rPh>
    <rPh sb="66" eb="69">
      <t>サンカショウ</t>
    </rPh>
    <rPh sb="69" eb="70">
      <t>ナド</t>
    </rPh>
    <rPh sb="72" eb="73">
      <t>オク</t>
    </rPh>
    <phoneticPr fontId="2"/>
  </si>
  <si>
    <t/>
  </si>
  <si>
    <r>
      <rPr>
        <sz val="11"/>
        <color rgb="FFFF0000"/>
        <rFont val="游ゴシック"/>
        <family val="3"/>
        <charset val="128"/>
        <scheme val="minor"/>
      </rPr>
      <t xml:space="preserve">オプション
</t>
    </r>
    <r>
      <rPr>
        <sz val="11"/>
        <color theme="1"/>
        <rFont val="游ゴシック"/>
        <family val="2"/>
        <charset val="128"/>
        <scheme val="minor"/>
      </rPr>
      <t>番号</t>
    </r>
    <rPh sb="6" eb="8">
      <t>バンゴウ</t>
    </rPh>
    <phoneticPr fontId="2"/>
  </si>
  <si>
    <t>≪申込受付期間≫
　９月１８日（金）～１１月１３日（金）
　</t>
    <rPh sb="1" eb="3">
      <t>モウシコミ</t>
    </rPh>
    <rPh sb="3" eb="7">
      <t>ウケツケキカン</t>
    </rPh>
    <rPh sb="11" eb="12">
      <t>ツキ</t>
    </rPh>
    <rPh sb="14" eb="15">
      <t>ニチ</t>
    </rPh>
    <rPh sb="16" eb="17">
      <t>キン</t>
    </rPh>
    <rPh sb="21" eb="22">
      <t>ツキ</t>
    </rPh>
    <rPh sb="24" eb="25">
      <t>ニチ</t>
    </rPh>
    <rPh sb="26" eb="27">
      <t>キン</t>
    </rPh>
    <phoneticPr fontId="2"/>
  </si>
  <si>
    <t>≪申込方法≫
　①ランネット
　②スポーツエントリー
　③団体申込専用フォーム
　　　※教育課の窓口払いをされる方は１１月１３日（金）１６時３０分までになりますのでご注意ください。　</t>
    <rPh sb="1" eb="3">
      <t>モウシコミ</t>
    </rPh>
    <rPh sb="3" eb="5">
      <t>ホウホウ</t>
    </rPh>
    <rPh sb="29" eb="31">
      <t>ダンタイ</t>
    </rPh>
    <rPh sb="31" eb="33">
      <t>モウシコミ</t>
    </rPh>
    <rPh sb="33" eb="35">
      <t>センヨウ</t>
    </rPh>
    <phoneticPr fontId="2"/>
  </si>
  <si>
    <r>
      <t>≪注意事項≫
　・</t>
    </r>
    <r>
      <rPr>
        <b/>
        <u val="double"/>
        <sz val="11"/>
        <color theme="1"/>
        <rFont val="游ゴシック"/>
        <family val="3"/>
        <charset val="128"/>
        <scheme val="minor"/>
      </rPr>
      <t xml:space="preserve">申請後に追加等のないようにお願いします。
</t>
    </r>
    <r>
      <rPr>
        <sz val="11"/>
        <color theme="1"/>
        <rFont val="游ゴシック"/>
        <family val="2"/>
        <charset val="128"/>
        <scheme val="minor"/>
      </rPr>
      <t xml:space="preserve">
≪問い合わせ先≫　みまたん霧島パノラマまらそん実行委員会事務局（三股町教育委員会 教育課 スポーツ振興係 内）
　〒889-1902　宮崎県北諸県郡三股町五本松8-1　三股町中央公民館内
　　　　　　電話：0986-52-9313　　FAX ：0986-52-9724 　E－mail ： sports＠town.mimata.lg.jp</t>
    </r>
    <rPh sb="1" eb="5">
      <t>チュウイジコウ</t>
    </rPh>
    <rPh sb="9" eb="12">
      <t>シンセイゴ</t>
    </rPh>
    <rPh sb="13" eb="15">
      <t>ツイカ</t>
    </rPh>
    <rPh sb="15" eb="16">
      <t>トウ</t>
    </rPh>
    <rPh sb="23" eb="24">
      <t>ネガ</t>
    </rPh>
    <rPh sb="32" eb="33">
      <t>ト</t>
    </rPh>
    <rPh sb="34" eb="35">
      <t>ア</t>
    </rPh>
    <rPh sb="37" eb="38">
      <t>サキ</t>
    </rPh>
    <rPh sb="44" eb="46">
      <t>キリシマ</t>
    </rPh>
    <rPh sb="54" eb="59">
      <t>ジッコウイインカイ</t>
    </rPh>
    <rPh sb="59" eb="62">
      <t>ジムキョク</t>
    </rPh>
    <rPh sb="63" eb="66">
      <t>ミマタチョウ</t>
    </rPh>
    <rPh sb="66" eb="71">
      <t>キョウイクイインカイ</t>
    </rPh>
    <rPh sb="98" eb="101">
      <t>ミヤザキケン</t>
    </rPh>
    <rPh sb="131" eb="133">
      <t>デンワ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</si>
</sst>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8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1"/>
      <color theme="1"/>
      <name val="游ゴシック Light"/>
      <family val="3"/>
      <charset val="128"/>
      <scheme val="major"/>
    </font>
    <font>
      <sz val="11"/>
      <color rgb="FFFF0000"/>
      <name val="游ゴシック Light"/>
      <family val="3"/>
      <charset val="128"/>
      <scheme val="maj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6"/>
      <color theme="1"/>
      <name val="BIZ UDP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b/>
      <u val="double"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b/>
      <sz val="16"/>
      <color rgb="FFFF0000"/>
      <name val="BIZ UDP明朝 Medium"/>
      <family val="1"/>
      <charset val="128"/>
    </font>
    <font>
      <b/>
      <sz val="18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0" fontId="6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shrinkToFit="1"/>
    </xf>
    <xf numFmtId="3" fontId="11" fillId="0" borderId="3" xfId="0" applyNumberFormat="1" applyFont="1" applyBorder="1">
      <alignment vertical="center"/>
    </xf>
    <xf numFmtId="0" fontId="4" fillId="0" borderId="0" xfId="0" applyFont="1" applyAlignment="1">
      <alignment horizontal="right" vertical="center"/>
    </xf>
    <xf numFmtId="0" fontId="0" fillId="0" borderId="3" xfId="0" applyBorder="1" applyAlignment="1">
      <alignment vertical="center" wrapText="1"/>
    </xf>
    <xf numFmtId="0" fontId="11" fillId="0" borderId="3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11" fillId="0" borderId="1" xfId="0" applyFont="1" applyBorder="1">
      <alignment vertical="center"/>
    </xf>
    <xf numFmtId="0" fontId="1" fillId="0" borderId="0" xfId="0" applyFont="1">
      <alignment vertical="center"/>
    </xf>
    <xf numFmtId="3" fontId="11" fillId="0" borderId="1" xfId="0" applyNumberFormat="1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3" fontId="0" fillId="0" borderId="0" xfId="0" applyNumberFormat="1">
      <alignment vertical="center"/>
    </xf>
    <xf numFmtId="3" fontId="4" fillId="0" borderId="0" xfId="0" applyNumberFormat="1" applyFo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 applyAlignment="1">
      <alignment horizontal="left" vertical="center"/>
    </xf>
    <xf numFmtId="0" fontId="5" fillId="0" borderId="13" xfId="0" applyFont="1" applyBorder="1">
      <alignment vertical="center"/>
    </xf>
    <xf numFmtId="0" fontId="5" fillId="0" borderId="3" xfId="0" applyFont="1" applyBorder="1" applyAlignment="1">
      <alignment horizontal="left" vertical="center"/>
    </xf>
    <xf numFmtId="0" fontId="3" fillId="2" borderId="1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/>
    </xf>
    <xf numFmtId="3" fontId="5" fillId="0" borderId="14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3" fontId="5" fillId="0" borderId="6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justifyLastLine="1"/>
    </xf>
    <xf numFmtId="0" fontId="3" fillId="0" borderId="17" xfId="0" applyFont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0" fillId="3" borderId="3" xfId="0" applyFill="1" applyBorder="1">
      <alignment vertical="center"/>
    </xf>
    <xf numFmtId="0" fontId="0" fillId="3" borderId="1" xfId="0" applyFill="1" applyBorder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0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/>
    </xf>
    <xf numFmtId="3" fontId="0" fillId="4" borderId="0" xfId="0" applyNumberFormat="1" applyFill="1" applyAlignment="1">
      <alignment vertical="center" wrapText="1"/>
    </xf>
    <xf numFmtId="3" fontId="0" fillId="4" borderId="0" xfId="0" applyNumberFormat="1" applyFill="1" applyAlignment="1">
      <alignment horizontal="center" vertical="center"/>
    </xf>
    <xf numFmtId="3" fontId="4" fillId="4" borderId="0" xfId="0" applyNumberFormat="1" applyFont="1" applyFill="1">
      <alignment vertical="center"/>
    </xf>
    <xf numFmtId="0" fontId="9" fillId="3" borderId="0" xfId="0" applyFont="1" applyFill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5" fillId="0" borderId="2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5" fillId="0" borderId="10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3" fontId="6" fillId="0" borderId="18" xfId="0" applyNumberFormat="1" applyFont="1" applyBorder="1" applyAlignment="1">
      <alignment horizontal="right" vertical="center"/>
    </xf>
    <xf numFmtId="0" fontId="6" fillId="0" borderId="19" xfId="0" applyFont="1" applyBorder="1" applyAlignment="1">
      <alignment horizontal="right" vertical="center"/>
    </xf>
    <xf numFmtId="0" fontId="6" fillId="0" borderId="20" xfId="0" applyFont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35</xdr:row>
      <xdr:rowOff>47625</xdr:rowOff>
    </xdr:from>
    <xdr:to>
      <xdr:col>15</xdr:col>
      <xdr:colOff>581025</xdr:colOff>
      <xdr:row>35</xdr:row>
      <xdr:rowOff>47625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90B8D659-E38B-F021-7C95-9EBB681B945F}"/>
            </a:ext>
          </a:extLst>
        </xdr:cNvPr>
        <xdr:cNvCxnSpPr/>
      </xdr:nvCxnSpPr>
      <xdr:spPr>
        <a:xfrm>
          <a:off x="219075" y="8515350"/>
          <a:ext cx="8410575" cy="0"/>
        </a:xfrm>
        <a:prstGeom prst="line">
          <a:avLst/>
        </a:prstGeom>
        <a:ln>
          <a:prstDash val="sys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12</xdr:col>
      <xdr:colOff>1181100</xdr:colOff>
      <xdr:row>30</xdr:row>
      <xdr:rowOff>66675</xdr:rowOff>
    </xdr:from>
    <xdr:to>
      <xdr:col>14</xdr:col>
      <xdr:colOff>400050</xdr:colOff>
      <xdr:row>33</xdr:row>
      <xdr:rowOff>114300</xdr:rowOff>
    </xdr:to>
    <xdr:pic>
      <xdr:nvPicPr>
        <xdr:cNvPr id="9" name="図 8" descr="QRコード">
          <a:extLst>
            <a:ext uri="{FF2B5EF4-FFF2-40B4-BE49-F238E27FC236}">
              <a16:creationId xmlns:a16="http://schemas.microsoft.com/office/drawing/2014/main" id="{7645B2C0-02C9-A069-F7F9-E5295CFC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7343775"/>
          <a:ext cx="7620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114300</xdr:colOff>
      <xdr:row>29</xdr:row>
      <xdr:rowOff>180975</xdr:rowOff>
    </xdr:from>
    <xdr:to>
      <xdr:col>15</xdr:col>
      <xdr:colOff>142875</xdr:colOff>
      <xdr:row>34</xdr:row>
      <xdr:rowOff>47625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68C86325-E029-56CB-8200-FAAB842266C7}"/>
            </a:ext>
          </a:extLst>
        </xdr:cNvPr>
        <xdr:cNvSpPr/>
      </xdr:nvSpPr>
      <xdr:spPr>
        <a:xfrm>
          <a:off x="5819775" y="7219950"/>
          <a:ext cx="2286000" cy="1057275"/>
        </a:xfrm>
        <a:prstGeom prst="rect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11</xdr:col>
      <xdr:colOff>218702</xdr:colOff>
      <xdr:row>30</xdr:row>
      <xdr:rowOff>207486</xdr:rowOff>
    </xdr:from>
    <xdr:ext cx="1107996" cy="492443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A3EA17C5-7B45-917C-593B-AADC90747CC7}"/>
            </a:ext>
          </a:extLst>
        </xdr:cNvPr>
        <xdr:cNvSpPr txBox="1"/>
      </xdr:nvSpPr>
      <xdr:spPr>
        <a:xfrm>
          <a:off x="5924177" y="7484586"/>
          <a:ext cx="1107996" cy="4924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kumimoji="1" lang="ja-JP" altLang="en-US" sz="12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団体申込</a:t>
          </a:r>
          <a:endParaRPr kumimoji="1" lang="en-US" altLang="ja-JP" sz="1200" b="1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ctr"/>
          <a:r>
            <a:rPr kumimoji="1" lang="ja-JP" altLang="en-US" sz="12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専用フォーム</a:t>
          </a:r>
        </a:p>
      </xdr:txBody>
    </xdr:sp>
    <xdr:clientData/>
  </xdr:oneCellAnchor>
  <xdr:oneCellAnchor>
    <xdr:from>
      <xdr:col>1</xdr:col>
      <xdr:colOff>200024</xdr:colOff>
      <xdr:row>30</xdr:row>
      <xdr:rowOff>38100</xdr:rowOff>
    </xdr:from>
    <xdr:ext cx="5400675" cy="959237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E791DF1C-8127-E5DA-DCBF-F85F28598977}"/>
            </a:ext>
          </a:extLst>
        </xdr:cNvPr>
        <xdr:cNvSpPr txBox="1"/>
      </xdr:nvSpPr>
      <xdr:spPr>
        <a:xfrm>
          <a:off x="285749" y="7315200"/>
          <a:ext cx="5400675" cy="959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③右の「団体申込専用フォーム」</a:t>
          </a:r>
          <a:r>
            <a:rPr kumimoji="1" lang="en-US" altLang="ja-JP" sz="16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(</a:t>
          </a:r>
          <a:r>
            <a:rPr kumimoji="1" lang="ja-JP" altLang="en-US" sz="16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二次元コード</a:t>
          </a:r>
          <a:r>
            <a:rPr kumimoji="1" lang="en-US" altLang="ja-JP" sz="16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)</a:t>
          </a:r>
          <a:r>
            <a:rPr kumimoji="1" lang="ja-JP" altLang="en-US" sz="16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から、</a:t>
          </a:r>
          <a:r>
            <a:rPr kumimoji="1" lang="ja-JP" altLang="en-US" sz="1800" b="1" u="sng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必ず</a:t>
          </a:r>
          <a:r>
            <a:rPr kumimoji="1" lang="ja-JP" altLang="en-US" sz="16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、それぞれの個人情報の入力をお願いします。入力により申し込みが完了になります。</a:t>
          </a:r>
        </a:p>
      </xdr:txBody>
    </xdr:sp>
    <xdr:clientData/>
  </xdr:oneCellAnchor>
  <xdr:twoCellAnchor>
    <xdr:from>
      <xdr:col>7</xdr:col>
      <xdr:colOff>1143001</xdr:colOff>
      <xdr:row>28</xdr:row>
      <xdr:rowOff>161925</xdr:rowOff>
    </xdr:from>
    <xdr:to>
      <xdr:col>9</xdr:col>
      <xdr:colOff>400051</xdr:colOff>
      <xdr:row>29</xdr:row>
      <xdr:rowOff>171450</xdr:rowOff>
    </xdr:to>
    <xdr:sp macro="" textlink="">
      <xdr:nvSpPr>
        <xdr:cNvPr id="13" name="矢印: 下 12">
          <a:extLst>
            <a:ext uri="{FF2B5EF4-FFF2-40B4-BE49-F238E27FC236}">
              <a16:creationId xmlns:a16="http://schemas.microsoft.com/office/drawing/2014/main" id="{B6E0A4A1-5F53-23A8-85CC-4B8C4CB87D67}"/>
            </a:ext>
          </a:extLst>
        </xdr:cNvPr>
        <xdr:cNvSpPr/>
      </xdr:nvSpPr>
      <xdr:spPr>
        <a:xfrm>
          <a:off x="4295776" y="6962775"/>
          <a:ext cx="800100" cy="247650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C3415-9416-48C3-98D3-4181D8A290D1}">
  <dimension ref="B1:AD95"/>
  <sheetViews>
    <sheetView tabSelected="1" topLeftCell="A34" zoomScaleNormal="100" workbookViewId="0">
      <selection activeCell="W40" sqref="W40"/>
    </sheetView>
  </sheetViews>
  <sheetFormatPr defaultRowHeight="19.5"/>
  <cols>
    <col min="1" max="1" width="1.125" customWidth="1"/>
    <col min="2" max="2" width="3.375" customWidth="1"/>
    <col min="3" max="3" width="15.625" customWidth="1"/>
    <col min="4" max="4" width="4.625" bestFit="1" customWidth="1"/>
    <col min="5" max="5" width="5.875" customWidth="1"/>
    <col min="6" max="6" width="7.375" bestFit="1" customWidth="1"/>
    <col min="7" max="7" width="3.375" customWidth="1"/>
    <col min="8" max="8" width="15.625" customWidth="1"/>
    <col min="9" max="9" width="4.625" bestFit="1" customWidth="1"/>
    <col min="10" max="10" width="6" bestFit="1" customWidth="1"/>
    <col min="11" max="11" width="8.375" bestFit="1" customWidth="1"/>
    <col min="12" max="12" width="3.375" customWidth="1"/>
    <col min="13" max="13" width="15.625" customWidth="1"/>
    <col min="14" max="14" width="4.625" bestFit="1" customWidth="1"/>
    <col min="15" max="15" width="6" bestFit="1" customWidth="1"/>
    <col min="16" max="16" width="8.375" bestFit="1" customWidth="1"/>
    <col min="17" max="17" width="5" customWidth="1"/>
    <col min="18" max="18" width="7.25" style="2" bestFit="1" customWidth="1"/>
    <col min="19" max="19" width="7.125" bestFit="1" customWidth="1"/>
    <col min="20" max="20" width="27.75" style="3" bestFit="1" customWidth="1"/>
    <col min="21" max="21" width="6.75" style="4" bestFit="1" customWidth="1"/>
    <col min="22" max="22" width="3" customWidth="1"/>
    <col min="23" max="23" width="10.375" customWidth="1"/>
    <col min="24" max="24" width="31.75" bestFit="1" customWidth="1"/>
    <col min="25" max="25" width="6.375" style="4" customWidth="1"/>
    <col min="26" max="26" width="3" customWidth="1"/>
    <col min="27" max="27" width="9.125" style="21" bestFit="1" customWidth="1"/>
    <col min="28" max="28" width="15" style="21" bestFit="1" customWidth="1"/>
    <col min="29" max="29" width="9.125" style="21" bestFit="1" customWidth="1"/>
  </cols>
  <sheetData>
    <row r="1" spans="2:30">
      <c r="B1" s="72" t="s">
        <v>62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R1" s="85" t="s">
        <v>3</v>
      </c>
      <c r="S1" s="55" t="s">
        <v>4</v>
      </c>
      <c r="T1" s="57" t="s">
        <v>5</v>
      </c>
      <c r="U1" s="59" t="s">
        <v>2</v>
      </c>
      <c r="W1" s="53" t="s">
        <v>66</v>
      </c>
    </row>
    <row r="2" spans="2:30" s="2" customFormat="1" ht="19.5" customHeight="1" thickBot="1"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R2" s="86"/>
      <c r="S2" s="56"/>
      <c r="T2" s="58"/>
      <c r="U2" s="60"/>
      <c r="V2"/>
      <c r="W2" s="54"/>
      <c r="X2" s="5" t="s">
        <v>5</v>
      </c>
      <c r="Y2" s="6" t="s">
        <v>2</v>
      </c>
      <c r="Z2"/>
      <c r="AA2" s="50" t="s">
        <v>54</v>
      </c>
      <c r="AB2" s="50" t="s">
        <v>55</v>
      </c>
      <c r="AC2" s="51" t="s">
        <v>56</v>
      </c>
      <c r="AD2"/>
    </row>
    <row r="3" spans="2:30" ht="18.75" customHeight="1" thickTop="1">
      <c r="C3" s="44"/>
      <c r="R3" s="42">
        <v>1</v>
      </c>
      <c r="S3" s="7" t="s">
        <v>6</v>
      </c>
      <c r="T3" s="8" t="s">
        <v>7</v>
      </c>
      <c r="U3" s="9">
        <v>5000</v>
      </c>
      <c r="V3" s="10"/>
      <c r="W3" s="40">
        <v>66</v>
      </c>
      <c r="X3" s="11" t="s">
        <v>8</v>
      </c>
      <c r="Y3" s="12">
        <v>700</v>
      </c>
      <c r="AA3" s="52" t="str">
        <f>IF(D19="","",VLOOKUP(D19,$R$3:$U$69,4,FALSE))</f>
        <v/>
      </c>
      <c r="AB3" s="52" t="str">
        <f>IF(E19="","",VLOOKUP(E19,$W$3:$Y$5,3,FALSE))</f>
        <v/>
      </c>
      <c r="AC3" s="52">
        <f>SUM(AA3,AB3)</f>
        <v>0</v>
      </c>
    </row>
    <row r="4" spans="2:30" ht="18.75" customHeight="1">
      <c r="B4" s="92" t="s">
        <v>64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R4" s="43">
        <v>2</v>
      </c>
      <c r="S4" s="14" t="s">
        <v>6</v>
      </c>
      <c r="T4" s="15" t="s">
        <v>9</v>
      </c>
      <c r="U4" s="9">
        <v>5000</v>
      </c>
      <c r="V4" s="1"/>
      <c r="W4" s="41">
        <v>67</v>
      </c>
      <c r="X4" s="14" t="s">
        <v>10</v>
      </c>
      <c r="Y4" s="16">
        <v>500</v>
      </c>
      <c r="AA4" s="52" t="str">
        <f t="shared" ref="AA4:AA12" si="0">IF(D20="","",VLOOKUP(D20,$R$3:$U$69,4,FALSE))</f>
        <v/>
      </c>
      <c r="AB4" s="52" t="str">
        <f t="shared" ref="AB4:AB12" si="1">IF(E20="","",VLOOKUP(E20,$W$3:$Y$5,3,FALSE))</f>
        <v/>
      </c>
      <c r="AC4" s="52">
        <f t="shared" ref="AC4:AC31" si="2">SUM(AA4,AB4)</f>
        <v>0</v>
      </c>
    </row>
    <row r="5" spans="2:30" ht="18.75" customHeight="1"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R5" s="43">
        <v>3</v>
      </c>
      <c r="S5" s="14" t="s">
        <v>6</v>
      </c>
      <c r="T5" s="15" t="s">
        <v>11</v>
      </c>
      <c r="U5" s="9">
        <v>5000</v>
      </c>
      <c r="V5" s="1"/>
      <c r="W5" s="41">
        <v>68</v>
      </c>
      <c r="X5" s="14" t="s">
        <v>12</v>
      </c>
      <c r="Y5" s="16">
        <v>200</v>
      </c>
      <c r="AA5" s="52" t="str">
        <f t="shared" si="0"/>
        <v/>
      </c>
      <c r="AB5" s="52" t="str">
        <f t="shared" si="1"/>
        <v/>
      </c>
      <c r="AC5" s="52">
        <f t="shared" si="2"/>
        <v>0</v>
      </c>
    </row>
    <row r="6" spans="2:30" ht="18.75" customHeight="1"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R6" s="43">
        <v>4</v>
      </c>
      <c r="S6" s="14" t="s">
        <v>6</v>
      </c>
      <c r="T6" s="15" t="s">
        <v>13</v>
      </c>
      <c r="U6" s="9">
        <v>5000</v>
      </c>
      <c r="V6" s="1"/>
      <c r="W6" s="1"/>
      <c r="X6" s="1"/>
      <c r="Y6" s="17"/>
      <c r="AA6" s="52" t="str">
        <f t="shared" si="0"/>
        <v/>
      </c>
      <c r="AB6" s="52" t="str">
        <f t="shared" si="1"/>
        <v/>
      </c>
      <c r="AC6" s="52">
        <f t="shared" si="2"/>
        <v>0</v>
      </c>
    </row>
    <row r="7" spans="2:30" ht="18.75" customHeight="1">
      <c r="B7" s="55" t="s">
        <v>58</v>
      </c>
      <c r="C7" s="55"/>
      <c r="D7" s="62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4"/>
      <c r="R7" s="43">
        <v>5</v>
      </c>
      <c r="S7" s="14" t="s">
        <v>6</v>
      </c>
      <c r="T7" s="15" t="s">
        <v>14</v>
      </c>
      <c r="U7" s="9">
        <v>5000</v>
      </c>
      <c r="V7" s="1"/>
      <c r="W7" s="1"/>
      <c r="X7" s="1"/>
      <c r="Y7" s="17"/>
      <c r="AA7" s="52" t="str">
        <f t="shared" si="0"/>
        <v/>
      </c>
      <c r="AB7" s="52" t="str">
        <f t="shared" si="1"/>
        <v/>
      </c>
      <c r="AC7" s="52">
        <f t="shared" si="2"/>
        <v>0</v>
      </c>
    </row>
    <row r="8" spans="2:30" ht="18.75" customHeight="1">
      <c r="B8" s="55"/>
      <c r="C8" s="55"/>
      <c r="D8" s="65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7"/>
      <c r="R8" s="43">
        <v>6</v>
      </c>
      <c r="S8" s="14" t="s">
        <v>6</v>
      </c>
      <c r="T8" s="15" t="s">
        <v>15</v>
      </c>
      <c r="U8" s="9">
        <v>5000</v>
      </c>
      <c r="V8" s="1"/>
      <c r="W8" s="1"/>
      <c r="X8" s="1"/>
      <c r="Y8" s="17"/>
      <c r="AA8" s="52" t="str">
        <f t="shared" si="0"/>
        <v/>
      </c>
      <c r="AB8" s="52" t="str">
        <f t="shared" si="1"/>
        <v/>
      </c>
      <c r="AC8" s="52">
        <f t="shared" si="2"/>
        <v>0</v>
      </c>
    </row>
    <row r="9" spans="2:30" ht="18.75" customHeight="1">
      <c r="B9" s="68" t="s">
        <v>59</v>
      </c>
      <c r="C9" s="69"/>
      <c r="D9" s="73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5"/>
      <c r="R9" s="43">
        <v>7</v>
      </c>
      <c r="S9" s="14" t="s">
        <v>6</v>
      </c>
      <c r="T9" s="15" t="s">
        <v>16</v>
      </c>
      <c r="U9" s="9">
        <v>5000</v>
      </c>
      <c r="V9" s="1"/>
      <c r="W9" s="1"/>
      <c r="Y9" s="17"/>
      <c r="AA9" s="52" t="str">
        <f t="shared" si="0"/>
        <v/>
      </c>
      <c r="AB9" s="52" t="str">
        <f t="shared" si="1"/>
        <v/>
      </c>
      <c r="AC9" s="52">
        <f t="shared" si="2"/>
        <v>0</v>
      </c>
    </row>
    <row r="10" spans="2:30" ht="18.75" customHeight="1">
      <c r="B10" s="70"/>
      <c r="C10" s="71"/>
      <c r="D10" s="76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8"/>
      <c r="R10" s="43">
        <v>8</v>
      </c>
      <c r="S10" s="14" t="s">
        <v>6</v>
      </c>
      <c r="T10" s="15" t="s">
        <v>17</v>
      </c>
      <c r="U10" s="9">
        <v>5000</v>
      </c>
      <c r="V10" s="1"/>
      <c r="W10" s="1"/>
      <c r="X10" s="1"/>
      <c r="Y10" s="17"/>
      <c r="AA10" s="52" t="str">
        <f t="shared" si="0"/>
        <v/>
      </c>
      <c r="AB10" s="52" t="str">
        <f t="shared" si="1"/>
        <v/>
      </c>
      <c r="AC10" s="52">
        <f t="shared" si="2"/>
        <v>0</v>
      </c>
    </row>
    <row r="11" spans="2:30" ht="18.75" customHeight="1">
      <c r="B11" s="55" t="s">
        <v>60</v>
      </c>
      <c r="C11" s="55"/>
      <c r="D11" s="89" t="s">
        <v>57</v>
      </c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1"/>
      <c r="R11" s="43">
        <v>9</v>
      </c>
      <c r="S11" s="14" t="s">
        <v>6</v>
      </c>
      <c r="T11" s="15" t="s">
        <v>18</v>
      </c>
      <c r="U11" s="9">
        <v>5000</v>
      </c>
      <c r="V11" s="1"/>
      <c r="W11" s="1"/>
      <c r="X11" s="1"/>
      <c r="Y11" s="17"/>
      <c r="AA11" s="52" t="str">
        <f t="shared" si="0"/>
        <v/>
      </c>
      <c r="AB11" s="52" t="str">
        <f t="shared" si="1"/>
        <v/>
      </c>
      <c r="AC11" s="52">
        <f t="shared" si="2"/>
        <v>0</v>
      </c>
    </row>
    <row r="12" spans="2:30" ht="18.75" customHeight="1">
      <c r="B12" s="55"/>
      <c r="C12" s="55"/>
      <c r="D12" s="79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1"/>
      <c r="R12" s="43">
        <v>10</v>
      </c>
      <c r="S12" s="14" t="s">
        <v>6</v>
      </c>
      <c r="T12" s="15" t="s">
        <v>19</v>
      </c>
      <c r="U12" s="9">
        <v>5000</v>
      </c>
      <c r="V12" s="1"/>
      <c r="W12" s="1"/>
      <c r="X12" s="1"/>
      <c r="Y12" s="17"/>
      <c r="AA12" s="52" t="str">
        <f t="shared" si="0"/>
        <v/>
      </c>
      <c r="AB12" s="52" t="str">
        <f t="shared" si="1"/>
        <v/>
      </c>
      <c r="AC12" s="52">
        <f t="shared" si="2"/>
        <v>0</v>
      </c>
    </row>
    <row r="13" spans="2:30" ht="18.75" customHeight="1">
      <c r="B13" s="55" t="s">
        <v>61</v>
      </c>
      <c r="C13" s="55"/>
      <c r="D13" s="73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5"/>
      <c r="R13" s="43">
        <v>11</v>
      </c>
      <c r="S13" s="14" t="s">
        <v>6</v>
      </c>
      <c r="T13" s="15" t="s">
        <v>20</v>
      </c>
      <c r="U13" s="9">
        <v>5000</v>
      </c>
      <c r="V13" s="1"/>
      <c r="W13" s="1"/>
      <c r="X13" s="1"/>
      <c r="Y13" s="17"/>
      <c r="AA13" s="52" t="str">
        <f t="shared" ref="AA13:AA22" si="3">IF(I19="","",VLOOKUP(I19,$R$3:$U$69,4,FALSE))</f>
        <v/>
      </c>
      <c r="AB13" s="52" t="str">
        <f t="shared" ref="AB13:AB22" si="4">IF(J19="","",VLOOKUP(J19,$W$3:$Y$5,3,FALSE))</f>
        <v/>
      </c>
      <c r="AC13" s="52">
        <f t="shared" si="2"/>
        <v>0</v>
      </c>
    </row>
    <row r="14" spans="2:30" ht="18.75" customHeight="1">
      <c r="B14" s="55"/>
      <c r="C14" s="55"/>
      <c r="D14" s="76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8"/>
      <c r="R14" s="43">
        <v>12</v>
      </c>
      <c r="S14" s="14" t="s">
        <v>6</v>
      </c>
      <c r="T14" s="15" t="s">
        <v>21</v>
      </c>
      <c r="U14" s="9">
        <v>5000</v>
      </c>
      <c r="V14" s="1"/>
      <c r="W14" s="1"/>
      <c r="X14" s="1"/>
      <c r="Y14" s="17"/>
      <c r="AA14" s="52" t="str">
        <f t="shared" si="3"/>
        <v/>
      </c>
      <c r="AB14" s="52" t="str">
        <f t="shared" si="4"/>
        <v/>
      </c>
      <c r="AC14" s="52">
        <f t="shared" si="2"/>
        <v>0</v>
      </c>
    </row>
    <row r="15" spans="2:30" ht="18.75" customHeight="1">
      <c r="R15" s="43">
        <v>13</v>
      </c>
      <c r="S15" s="14" t="s">
        <v>6</v>
      </c>
      <c r="T15" s="15" t="s">
        <v>22</v>
      </c>
      <c r="U15" s="9">
        <v>5000</v>
      </c>
      <c r="V15" s="1"/>
      <c r="W15" s="1"/>
      <c r="X15" s="1"/>
      <c r="Y15" s="17"/>
      <c r="AA15" s="52" t="str">
        <f t="shared" si="3"/>
        <v/>
      </c>
      <c r="AB15" s="52" t="str">
        <f t="shared" si="4"/>
        <v/>
      </c>
      <c r="AC15" s="52">
        <f t="shared" si="2"/>
        <v>0</v>
      </c>
    </row>
    <row r="16" spans="2:30" ht="18.75" customHeight="1">
      <c r="B16" s="92" t="s">
        <v>63</v>
      </c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R16" s="43">
        <v>14</v>
      </c>
      <c r="S16" s="14" t="s">
        <v>6</v>
      </c>
      <c r="T16" s="15" t="s">
        <v>23</v>
      </c>
      <c r="U16" s="9">
        <v>5000</v>
      </c>
      <c r="V16" s="1"/>
      <c r="W16" s="1"/>
      <c r="X16" s="1"/>
      <c r="Y16" s="17"/>
      <c r="AA16" s="52" t="str">
        <f t="shared" si="3"/>
        <v/>
      </c>
      <c r="AB16" s="52" t="str">
        <f t="shared" si="4"/>
        <v/>
      </c>
      <c r="AC16" s="52">
        <f t="shared" si="2"/>
        <v>0</v>
      </c>
    </row>
    <row r="17" spans="2:29" ht="18.75" customHeight="1" thickBot="1"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R17" s="43">
        <v>15</v>
      </c>
      <c r="S17" s="14" t="s">
        <v>24</v>
      </c>
      <c r="T17" s="15" t="s">
        <v>25</v>
      </c>
      <c r="U17" s="18">
        <v>1500</v>
      </c>
      <c r="V17" s="1"/>
      <c r="W17" s="2"/>
      <c r="Y17" s="3"/>
      <c r="AA17" s="52" t="str">
        <f t="shared" si="3"/>
        <v/>
      </c>
      <c r="AB17" s="52" t="str">
        <f t="shared" si="4"/>
        <v/>
      </c>
      <c r="AC17" s="52">
        <f t="shared" si="2"/>
        <v>0</v>
      </c>
    </row>
    <row r="18" spans="2:29" ht="27.75" customHeight="1" thickBot="1">
      <c r="B18" s="36" t="s">
        <v>52</v>
      </c>
      <c r="C18" s="37" t="s">
        <v>0</v>
      </c>
      <c r="D18" s="29" t="s">
        <v>1</v>
      </c>
      <c r="E18" s="39" t="s">
        <v>51</v>
      </c>
      <c r="F18" s="38" t="s">
        <v>2</v>
      </c>
      <c r="G18" s="36" t="s">
        <v>52</v>
      </c>
      <c r="H18" s="37" t="s">
        <v>0</v>
      </c>
      <c r="I18" s="29" t="s">
        <v>1</v>
      </c>
      <c r="J18" s="39" t="s">
        <v>51</v>
      </c>
      <c r="K18" s="38" t="s">
        <v>2</v>
      </c>
      <c r="L18" s="36" t="s">
        <v>52</v>
      </c>
      <c r="M18" s="37" t="s">
        <v>0</v>
      </c>
      <c r="N18" s="29" t="s">
        <v>1</v>
      </c>
      <c r="O18" s="39" t="s">
        <v>51</v>
      </c>
      <c r="P18" s="38" t="s">
        <v>2</v>
      </c>
      <c r="R18" s="43">
        <v>16</v>
      </c>
      <c r="S18" s="14" t="s">
        <v>24</v>
      </c>
      <c r="T18" s="15" t="s">
        <v>27</v>
      </c>
      <c r="U18" s="18">
        <v>1500</v>
      </c>
      <c r="V18" s="1"/>
      <c r="W18" s="1"/>
      <c r="X18" s="1"/>
      <c r="Y18" s="17"/>
      <c r="AA18" s="52" t="str">
        <f t="shared" si="3"/>
        <v/>
      </c>
      <c r="AB18" s="52" t="str">
        <f t="shared" si="4"/>
        <v/>
      </c>
      <c r="AC18" s="52">
        <f t="shared" si="2"/>
        <v>0</v>
      </c>
    </row>
    <row r="19" spans="2:29" ht="18.75" customHeight="1">
      <c r="B19" s="27">
        <v>1</v>
      </c>
      <c r="C19" s="28"/>
      <c r="D19" s="30"/>
      <c r="E19" s="30"/>
      <c r="F19" s="31">
        <f>AC3</f>
        <v>0</v>
      </c>
      <c r="G19" s="27">
        <v>11</v>
      </c>
      <c r="H19" s="28"/>
      <c r="I19" s="30"/>
      <c r="J19" s="30"/>
      <c r="K19" s="31">
        <f>AC13</f>
        <v>0</v>
      </c>
      <c r="L19" s="27">
        <v>21</v>
      </c>
      <c r="M19" s="28"/>
      <c r="N19" s="30"/>
      <c r="O19" s="30"/>
      <c r="P19" s="31">
        <f>AC23</f>
        <v>0</v>
      </c>
      <c r="R19" s="43">
        <v>17</v>
      </c>
      <c r="S19" s="14" t="s">
        <v>24</v>
      </c>
      <c r="T19" s="15" t="s">
        <v>28</v>
      </c>
      <c r="U19" s="18">
        <v>1500</v>
      </c>
      <c r="V19" s="1"/>
      <c r="W19" s="1"/>
      <c r="X19" s="1"/>
      <c r="Y19" s="17"/>
      <c r="AA19" s="52" t="str">
        <f t="shared" si="3"/>
        <v/>
      </c>
      <c r="AB19" s="52" t="str">
        <f t="shared" si="4"/>
        <v/>
      </c>
      <c r="AC19" s="52">
        <f t="shared" si="2"/>
        <v>0</v>
      </c>
    </row>
    <row r="20" spans="2:29" ht="18.75" customHeight="1">
      <c r="B20" s="24">
        <v>2</v>
      </c>
      <c r="C20" s="23"/>
      <c r="D20" s="32"/>
      <c r="E20" s="32"/>
      <c r="F20" s="33">
        <f t="shared" ref="F20:F27" si="5">AC4</f>
        <v>0</v>
      </c>
      <c r="G20" s="24">
        <v>12</v>
      </c>
      <c r="H20" s="23"/>
      <c r="I20" s="32"/>
      <c r="J20" s="32"/>
      <c r="K20" s="33">
        <f t="shared" ref="K20:K28" si="6">AC14</f>
        <v>0</v>
      </c>
      <c r="L20" s="24">
        <v>22</v>
      </c>
      <c r="M20" s="23"/>
      <c r="N20" s="32"/>
      <c r="O20" s="32"/>
      <c r="P20" s="33">
        <f>AC24</f>
        <v>0</v>
      </c>
      <c r="R20" s="43">
        <v>18</v>
      </c>
      <c r="S20" s="14" t="s">
        <v>24</v>
      </c>
      <c r="T20" s="15" t="s">
        <v>29</v>
      </c>
      <c r="U20" s="18">
        <v>1500</v>
      </c>
      <c r="V20" s="1"/>
      <c r="W20" s="1"/>
      <c r="X20" s="1"/>
      <c r="Y20" s="17"/>
      <c r="AA20" s="52" t="str">
        <f t="shared" si="3"/>
        <v/>
      </c>
      <c r="AB20" s="52" t="str">
        <f t="shared" si="4"/>
        <v/>
      </c>
      <c r="AC20" s="52">
        <f t="shared" si="2"/>
        <v>0</v>
      </c>
    </row>
    <row r="21" spans="2:29" ht="18.75" customHeight="1">
      <c r="B21" s="24">
        <v>3</v>
      </c>
      <c r="C21" s="23"/>
      <c r="D21" s="32"/>
      <c r="E21" s="32"/>
      <c r="F21" s="33">
        <f t="shared" si="5"/>
        <v>0</v>
      </c>
      <c r="G21" s="24">
        <v>13</v>
      </c>
      <c r="H21" s="23"/>
      <c r="I21" s="32"/>
      <c r="J21" s="32"/>
      <c r="K21" s="33">
        <f t="shared" si="6"/>
        <v>0</v>
      </c>
      <c r="L21" s="24">
        <v>23</v>
      </c>
      <c r="M21" s="23"/>
      <c r="N21" s="32"/>
      <c r="O21" s="32"/>
      <c r="P21" s="33">
        <f t="shared" ref="P21:P27" si="7">AC25</f>
        <v>0</v>
      </c>
      <c r="R21" s="43">
        <v>19</v>
      </c>
      <c r="S21" s="14" t="s">
        <v>24</v>
      </c>
      <c r="T21" s="15" t="s">
        <v>30</v>
      </c>
      <c r="U21" s="18">
        <v>1500</v>
      </c>
      <c r="V21" s="1"/>
      <c r="W21" s="1"/>
      <c r="X21" s="1"/>
      <c r="Y21" s="17"/>
      <c r="AA21" s="52" t="str">
        <f t="shared" si="3"/>
        <v/>
      </c>
      <c r="AB21" s="52" t="str">
        <f t="shared" si="4"/>
        <v/>
      </c>
      <c r="AC21" s="52">
        <f t="shared" si="2"/>
        <v>0</v>
      </c>
    </row>
    <row r="22" spans="2:29" ht="18.75" customHeight="1">
      <c r="B22" s="24">
        <v>4</v>
      </c>
      <c r="C22" s="23"/>
      <c r="D22" s="32"/>
      <c r="E22" s="32"/>
      <c r="F22" s="33">
        <f t="shared" si="5"/>
        <v>0</v>
      </c>
      <c r="G22" s="24">
        <v>14</v>
      </c>
      <c r="H22" s="23"/>
      <c r="I22" s="32"/>
      <c r="J22" s="32"/>
      <c r="K22" s="33">
        <f t="shared" si="6"/>
        <v>0</v>
      </c>
      <c r="L22" s="24">
        <v>24</v>
      </c>
      <c r="M22" s="23"/>
      <c r="N22" s="32"/>
      <c r="O22" s="32"/>
      <c r="P22" s="33">
        <f t="shared" si="7"/>
        <v>0</v>
      </c>
      <c r="R22" s="43">
        <v>20</v>
      </c>
      <c r="S22" s="14" t="s">
        <v>24</v>
      </c>
      <c r="T22" s="15" t="s">
        <v>31</v>
      </c>
      <c r="U22" s="18">
        <v>1500</v>
      </c>
      <c r="V22" s="1"/>
      <c r="W22" s="1"/>
      <c r="X22" s="1"/>
      <c r="Y22" s="17"/>
      <c r="AA22" s="52" t="str">
        <f t="shared" si="3"/>
        <v/>
      </c>
      <c r="AB22" s="52" t="str">
        <f t="shared" si="4"/>
        <v/>
      </c>
      <c r="AC22" s="52">
        <f t="shared" si="2"/>
        <v>0</v>
      </c>
    </row>
    <row r="23" spans="2:29" ht="18.75" customHeight="1">
      <c r="B23" s="24">
        <v>5</v>
      </c>
      <c r="C23" s="23"/>
      <c r="D23" s="32"/>
      <c r="E23" s="32"/>
      <c r="F23" s="33">
        <f t="shared" si="5"/>
        <v>0</v>
      </c>
      <c r="G23" s="24">
        <v>15</v>
      </c>
      <c r="H23" s="23"/>
      <c r="I23" s="32"/>
      <c r="J23" s="32"/>
      <c r="K23" s="33">
        <f t="shared" si="6"/>
        <v>0</v>
      </c>
      <c r="L23" s="24">
        <v>25</v>
      </c>
      <c r="M23" s="23"/>
      <c r="N23" s="32"/>
      <c r="O23" s="32"/>
      <c r="P23" s="33">
        <f t="shared" si="7"/>
        <v>0</v>
      </c>
      <c r="R23" s="43">
        <v>21</v>
      </c>
      <c r="S23" s="14" t="s">
        <v>24</v>
      </c>
      <c r="T23" s="15" t="s">
        <v>32</v>
      </c>
      <c r="U23" s="18">
        <v>1500</v>
      </c>
      <c r="V23" s="1"/>
      <c r="W23" s="1"/>
      <c r="X23" s="1"/>
      <c r="Y23" s="17"/>
      <c r="AA23" s="52" t="str">
        <f t="shared" ref="AA23:AA31" si="8">IF(N19="","",VLOOKUP(N19,$R$3:$U$69,4,FALSE))</f>
        <v/>
      </c>
      <c r="AB23" s="52" t="str">
        <f t="shared" ref="AB23:AB32" si="9">IF(O19="","",VLOOKUP(O19,$W$3:$Y$5,3,FALSE))</f>
        <v/>
      </c>
      <c r="AC23" s="52">
        <f t="shared" si="2"/>
        <v>0</v>
      </c>
    </row>
    <row r="24" spans="2:29" ht="18.75" customHeight="1">
      <c r="B24" s="24">
        <v>6</v>
      </c>
      <c r="C24" s="23"/>
      <c r="D24" s="32"/>
      <c r="E24" s="32"/>
      <c r="F24" s="33">
        <f t="shared" si="5"/>
        <v>0</v>
      </c>
      <c r="G24" s="24">
        <v>16</v>
      </c>
      <c r="H24" s="23"/>
      <c r="I24" s="32"/>
      <c r="J24" s="32"/>
      <c r="K24" s="33">
        <f t="shared" si="6"/>
        <v>0</v>
      </c>
      <c r="L24" s="24">
        <v>26</v>
      </c>
      <c r="M24" s="23"/>
      <c r="N24" s="32"/>
      <c r="O24" s="32"/>
      <c r="P24" s="33">
        <f t="shared" si="7"/>
        <v>0</v>
      </c>
      <c r="R24" s="43">
        <v>22</v>
      </c>
      <c r="S24" s="14" t="s">
        <v>24</v>
      </c>
      <c r="T24" s="15" t="s">
        <v>33</v>
      </c>
      <c r="U24" s="18">
        <v>1500</v>
      </c>
      <c r="V24" s="1"/>
      <c r="W24" s="1"/>
      <c r="X24" s="1"/>
      <c r="Y24" s="17"/>
      <c r="AA24" s="52" t="str">
        <f t="shared" si="8"/>
        <v/>
      </c>
      <c r="AB24" s="52" t="str">
        <f t="shared" si="9"/>
        <v/>
      </c>
      <c r="AC24" s="52">
        <f t="shared" si="2"/>
        <v>0</v>
      </c>
    </row>
    <row r="25" spans="2:29" ht="18.75" customHeight="1">
      <c r="B25" s="24">
        <v>7</v>
      </c>
      <c r="C25" s="23"/>
      <c r="D25" s="32"/>
      <c r="E25" s="32"/>
      <c r="F25" s="33">
        <f t="shared" si="5"/>
        <v>0</v>
      </c>
      <c r="G25" s="24">
        <v>17</v>
      </c>
      <c r="H25" s="23"/>
      <c r="I25" s="32"/>
      <c r="J25" s="32"/>
      <c r="K25" s="33">
        <f t="shared" si="6"/>
        <v>0</v>
      </c>
      <c r="L25" s="24">
        <v>27</v>
      </c>
      <c r="M25" s="23"/>
      <c r="N25" s="32"/>
      <c r="O25" s="32"/>
      <c r="P25" s="33">
        <f t="shared" si="7"/>
        <v>0</v>
      </c>
      <c r="R25" s="43">
        <v>23</v>
      </c>
      <c r="S25" s="14" t="s">
        <v>24</v>
      </c>
      <c r="T25" s="15" t="s">
        <v>34</v>
      </c>
      <c r="U25" s="18">
        <v>1500</v>
      </c>
      <c r="V25" s="1"/>
      <c r="W25" s="1"/>
      <c r="X25" s="1"/>
      <c r="Y25" s="17"/>
      <c r="AA25" s="52" t="str">
        <f t="shared" si="8"/>
        <v/>
      </c>
      <c r="AB25" s="52" t="str">
        <f t="shared" si="9"/>
        <v/>
      </c>
      <c r="AC25" s="52">
        <f t="shared" si="2"/>
        <v>0</v>
      </c>
    </row>
    <row r="26" spans="2:29" ht="18.75" customHeight="1">
      <c r="B26" s="24">
        <v>8</v>
      </c>
      <c r="C26" s="23"/>
      <c r="D26" s="32"/>
      <c r="E26" s="32"/>
      <c r="F26" s="33">
        <f t="shared" si="5"/>
        <v>0</v>
      </c>
      <c r="G26" s="24">
        <v>18</v>
      </c>
      <c r="H26" s="23"/>
      <c r="I26" s="32"/>
      <c r="J26" s="32"/>
      <c r="K26" s="33">
        <f t="shared" si="6"/>
        <v>0</v>
      </c>
      <c r="L26" s="24">
        <v>28</v>
      </c>
      <c r="M26" s="23"/>
      <c r="N26" s="32"/>
      <c r="O26" s="32"/>
      <c r="P26" s="33">
        <f t="shared" si="7"/>
        <v>0</v>
      </c>
      <c r="R26" s="43">
        <v>24</v>
      </c>
      <c r="S26" s="14" t="s">
        <v>24</v>
      </c>
      <c r="T26" s="15" t="s">
        <v>35</v>
      </c>
      <c r="U26" s="18">
        <v>1500</v>
      </c>
      <c r="V26" s="1"/>
      <c r="W26" s="1"/>
      <c r="X26" s="1"/>
      <c r="Y26" s="17"/>
      <c r="AA26" s="52" t="str">
        <f t="shared" si="8"/>
        <v/>
      </c>
      <c r="AB26" s="52" t="str">
        <f t="shared" si="9"/>
        <v/>
      </c>
      <c r="AC26" s="52">
        <f t="shared" si="2"/>
        <v>0</v>
      </c>
    </row>
    <row r="27" spans="2:29" ht="18.75" customHeight="1">
      <c r="B27" s="24">
        <v>9</v>
      </c>
      <c r="C27" s="23"/>
      <c r="D27" s="32"/>
      <c r="E27" s="32"/>
      <c r="F27" s="33">
        <f t="shared" si="5"/>
        <v>0</v>
      </c>
      <c r="G27" s="24">
        <v>19</v>
      </c>
      <c r="H27" s="23"/>
      <c r="I27" s="32"/>
      <c r="J27" s="32"/>
      <c r="K27" s="33">
        <f t="shared" si="6"/>
        <v>0</v>
      </c>
      <c r="L27" s="24">
        <v>29</v>
      </c>
      <c r="M27" s="23"/>
      <c r="N27" s="32"/>
      <c r="O27" s="32"/>
      <c r="P27" s="33">
        <f t="shared" si="7"/>
        <v>0</v>
      </c>
      <c r="R27" s="43">
        <v>25</v>
      </c>
      <c r="S27" s="14" t="s">
        <v>24</v>
      </c>
      <c r="T27" s="15" t="s">
        <v>36</v>
      </c>
      <c r="U27" s="18">
        <v>1500</v>
      </c>
      <c r="V27" s="1"/>
      <c r="W27" s="1"/>
      <c r="X27" s="1"/>
      <c r="Y27" s="17"/>
      <c r="AA27" s="52" t="str">
        <f t="shared" si="8"/>
        <v/>
      </c>
      <c r="AB27" s="52" t="str">
        <f t="shared" si="9"/>
        <v/>
      </c>
      <c r="AC27" s="52">
        <f t="shared" si="2"/>
        <v>0</v>
      </c>
    </row>
    <row r="28" spans="2:29" ht="18.75" customHeight="1" thickBot="1">
      <c r="B28" s="25">
        <v>10</v>
      </c>
      <c r="C28" s="26"/>
      <c r="D28" s="34"/>
      <c r="E28" s="34"/>
      <c r="F28" s="35">
        <f>AC12</f>
        <v>0</v>
      </c>
      <c r="G28" s="25">
        <v>20</v>
      </c>
      <c r="H28" s="26"/>
      <c r="I28" s="34"/>
      <c r="J28" s="34"/>
      <c r="K28" s="35">
        <f t="shared" si="6"/>
        <v>0</v>
      </c>
      <c r="L28" s="25">
        <v>30</v>
      </c>
      <c r="M28" s="26"/>
      <c r="N28" s="34"/>
      <c r="O28" s="34"/>
      <c r="P28" s="35">
        <f>AC35</f>
        <v>0</v>
      </c>
      <c r="R28" s="43">
        <v>26</v>
      </c>
      <c r="S28" s="14" t="s">
        <v>24</v>
      </c>
      <c r="T28" s="15" t="s">
        <v>37</v>
      </c>
      <c r="U28" s="18">
        <v>1500</v>
      </c>
      <c r="V28" s="1"/>
      <c r="W28" s="1"/>
      <c r="X28" s="1"/>
      <c r="Y28" s="17"/>
      <c r="AA28" s="52" t="str">
        <f t="shared" si="8"/>
        <v/>
      </c>
      <c r="AB28" s="52" t="str">
        <f t="shared" si="9"/>
        <v/>
      </c>
      <c r="AC28" s="52">
        <f t="shared" si="2"/>
        <v>0</v>
      </c>
    </row>
    <row r="29" spans="2:29" ht="18.75" customHeight="1" thickBot="1">
      <c r="L29" s="87" t="s">
        <v>53</v>
      </c>
      <c r="M29" s="88"/>
      <c r="N29" s="82">
        <f>SUM(F19:F28)+SUM(K19:K28)+SUM(P19:P28)</f>
        <v>0</v>
      </c>
      <c r="O29" s="83"/>
      <c r="P29" s="84"/>
      <c r="R29" s="43">
        <v>27</v>
      </c>
      <c r="S29" s="14" t="s">
        <v>24</v>
      </c>
      <c r="T29" s="15" t="s">
        <v>38</v>
      </c>
      <c r="U29" s="18">
        <v>1500</v>
      </c>
      <c r="V29" s="1"/>
      <c r="W29" s="1"/>
      <c r="X29" s="1"/>
      <c r="Y29" s="17"/>
      <c r="AA29" s="52" t="str">
        <f t="shared" si="8"/>
        <v/>
      </c>
      <c r="AB29" s="52" t="str">
        <f t="shared" si="9"/>
        <v/>
      </c>
      <c r="AC29" s="52">
        <f t="shared" si="2"/>
        <v>0</v>
      </c>
    </row>
    <row r="30" spans="2:29" ht="18.75" customHeight="1">
      <c r="L30" s="45"/>
      <c r="M30" s="45"/>
      <c r="N30" s="46"/>
      <c r="O30" s="47"/>
      <c r="P30" s="47"/>
      <c r="R30" s="43">
        <v>28</v>
      </c>
      <c r="S30" s="14" t="s">
        <v>24</v>
      </c>
      <c r="T30" s="15" t="s">
        <v>39</v>
      </c>
      <c r="U30" s="18">
        <v>1500</v>
      </c>
      <c r="V30" s="1"/>
      <c r="W30" s="1"/>
      <c r="X30" s="1"/>
      <c r="Y30" s="17"/>
      <c r="AA30" s="52" t="str">
        <f t="shared" si="8"/>
        <v/>
      </c>
      <c r="AB30" s="52" t="str">
        <f t="shared" si="9"/>
        <v/>
      </c>
      <c r="AC30" s="52">
        <f t="shared" si="2"/>
        <v>0</v>
      </c>
    </row>
    <row r="31" spans="2:29" ht="18.75" customHeight="1">
      <c r="L31" s="45"/>
      <c r="M31" s="45"/>
      <c r="N31" s="46"/>
      <c r="O31" s="47"/>
      <c r="P31" s="47"/>
      <c r="R31" s="13" t="s">
        <v>40</v>
      </c>
      <c r="S31" s="14" t="s">
        <v>24</v>
      </c>
      <c r="T31" s="15" t="s">
        <v>26</v>
      </c>
      <c r="U31" s="18">
        <v>4000</v>
      </c>
      <c r="V31" s="1"/>
      <c r="W31" s="1"/>
      <c r="X31" s="1"/>
      <c r="Y31" s="17"/>
      <c r="AA31" s="52" t="str">
        <f t="shared" si="8"/>
        <v/>
      </c>
      <c r="AB31" s="52" t="str">
        <f t="shared" si="9"/>
        <v/>
      </c>
      <c r="AC31" s="52">
        <f t="shared" si="2"/>
        <v>0</v>
      </c>
    </row>
    <row r="32" spans="2:29" ht="18.75" customHeight="1">
      <c r="L32" s="45"/>
      <c r="M32" s="45"/>
      <c r="N32" s="46"/>
      <c r="O32" s="47"/>
      <c r="P32" s="47"/>
      <c r="R32" s="13" t="s">
        <v>41</v>
      </c>
      <c r="S32" s="14" t="s">
        <v>24</v>
      </c>
      <c r="T32" s="15" t="s">
        <v>42</v>
      </c>
      <c r="U32" s="18">
        <v>5000</v>
      </c>
      <c r="V32" s="1"/>
      <c r="W32" s="1"/>
      <c r="X32" s="1"/>
      <c r="Y32" s="17"/>
      <c r="AA32" s="52" t="str">
        <f t="shared" ref="AA32" si="10">IF(N28="","",VLOOKUP(N28,$R$3:$U$69,4,FALSE))</f>
        <v/>
      </c>
      <c r="AB32" s="52" t="str">
        <f t="shared" si="9"/>
        <v/>
      </c>
      <c r="AC32" s="52">
        <f t="shared" ref="AC32" si="11">SUM(AA32,AB32)</f>
        <v>0</v>
      </c>
    </row>
    <row r="33" spans="2:29" ht="18.75" customHeight="1">
      <c r="L33" s="45"/>
      <c r="M33" s="45"/>
      <c r="N33" s="46"/>
      <c r="O33" s="47"/>
      <c r="P33" s="47"/>
      <c r="R33" s="13" t="s">
        <v>43</v>
      </c>
      <c r="S33" s="14" t="s">
        <v>24</v>
      </c>
      <c r="T33" s="15" t="s">
        <v>44</v>
      </c>
      <c r="U33" s="18">
        <v>6000</v>
      </c>
      <c r="V33" s="1"/>
      <c r="W33" s="1"/>
      <c r="X33" s="1"/>
      <c r="Y33" s="17"/>
      <c r="AA33" s="22"/>
      <c r="AB33" s="22"/>
      <c r="AC33" s="22"/>
    </row>
    <row r="34" spans="2:29" ht="18.75" customHeight="1">
      <c r="L34" s="45"/>
      <c r="M34" s="45"/>
      <c r="N34" s="46"/>
      <c r="O34" s="47"/>
      <c r="P34" s="47"/>
      <c r="R34" s="43">
        <v>30</v>
      </c>
      <c r="S34" s="14" t="s">
        <v>45</v>
      </c>
      <c r="T34" s="15" t="s">
        <v>46</v>
      </c>
      <c r="U34" s="18">
        <v>1500</v>
      </c>
      <c r="V34" s="1"/>
      <c r="W34" s="1"/>
      <c r="X34" s="1"/>
      <c r="Y34" s="17"/>
      <c r="AA34" s="22"/>
      <c r="AB34" s="22"/>
      <c r="AC34" s="22"/>
    </row>
    <row r="35" spans="2:29" ht="18.75" customHeight="1">
      <c r="L35" s="45"/>
      <c r="M35" s="45"/>
      <c r="N35" s="46"/>
      <c r="O35" s="47"/>
      <c r="P35" s="47"/>
      <c r="R35" s="43">
        <v>31</v>
      </c>
      <c r="S35" s="14" t="s">
        <v>45</v>
      </c>
      <c r="T35" s="15" t="s">
        <v>47</v>
      </c>
      <c r="U35" s="18">
        <v>1500</v>
      </c>
      <c r="V35" s="1"/>
      <c r="W35" s="1"/>
      <c r="X35" s="1"/>
      <c r="Y35" s="17"/>
      <c r="AA35" s="22"/>
      <c r="AB35" s="22"/>
      <c r="AC35" s="22"/>
    </row>
    <row r="36" spans="2:29" ht="18.75" customHeight="1">
      <c r="R36" s="43">
        <v>32</v>
      </c>
      <c r="S36" s="14" t="s">
        <v>45</v>
      </c>
      <c r="T36" s="15" t="s">
        <v>48</v>
      </c>
      <c r="U36" s="18">
        <v>1500</v>
      </c>
      <c r="V36" s="1"/>
      <c r="W36" s="1"/>
      <c r="X36" s="1"/>
      <c r="Y36" s="17"/>
      <c r="AA36" s="22"/>
      <c r="AB36" s="22" t="s">
        <v>65</v>
      </c>
      <c r="AC36" s="22"/>
    </row>
    <row r="37" spans="2:29" ht="18.75" customHeight="1">
      <c r="B37" s="61" t="s">
        <v>67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R37" s="43">
        <v>33</v>
      </c>
      <c r="S37" s="14" t="s">
        <v>45</v>
      </c>
      <c r="T37" s="15" t="s">
        <v>49</v>
      </c>
      <c r="U37" s="18">
        <v>1500</v>
      </c>
      <c r="V37" s="1"/>
      <c r="W37" s="1"/>
      <c r="X37" s="1"/>
      <c r="Y37" s="17"/>
      <c r="AA37" s="22"/>
      <c r="AB37" s="22" t="s">
        <v>65</v>
      </c>
      <c r="AC37" s="22"/>
    </row>
    <row r="38" spans="2:29" ht="18.75" customHeight="1"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R38" s="43">
        <v>34</v>
      </c>
      <c r="S38" s="14" t="s">
        <v>45</v>
      </c>
      <c r="T38" s="15" t="s">
        <v>7</v>
      </c>
      <c r="U38" s="18">
        <v>3500</v>
      </c>
      <c r="V38" s="1"/>
      <c r="W38" s="1"/>
      <c r="X38" s="1"/>
      <c r="Y38" s="17"/>
      <c r="AA38" s="22"/>
      <c r="AB38" s="22" t="s">
        <v>65</v>
      </c>
      <c r="AC38" s="22"/>
    </row>
    <row r="39" spans="2:29" ht="18.75" customHeight="1"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R39" s="43">
        <v>35</v>
      </c>
      <c r="S39" s="14" t="s">
        <v>45</v>
      </c>
      <c r="T39" s="15" t="s">
        <v>9</v>
      </c>
      <c r="U39" s="18">
        <v>3500</v>
      </c>
      <c r="V39" s="1"/>
      <c r="W39" s="1"/>
      <c r="X39" s="1"/>
      <c r="Y39" s="17"/>
      <c r="AA39" s="22"/>
      <c r="AB39" s="22" t="s">
        <v>65</v>
      </c>
      <c r="AC39" s="22"/>
    </row>
    <row r="40" spans="2:29" ht="18.75" customHeight="1">
      <c r="B40" s="61" t="s">
        <v>68</v>
      </c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R40" s="43">
        <v>36</v>
      </c>
      <c r="S40" s="14" t="s">
        <v>45</v>
      </c>
      <c r="T40" s="15" t="s">
        <v>11</v>
      </c>
      <c r="U40" s="18">
        <v>3500</v>
      </c>
      <c r="V40" s="1"/>
      <c r="W40" s="1"/>
      <c r="X40" s="1"/>
      <c r="Y40" s="17"/>
      <c r="AA40" s="22"/>
      <c r="AB40" s="22" t="s">
        <v>65</v>
      </c>
      <c r="AC40" s="22"/>
    </row>
    <row r="41" spans="2:29" ht="18.75" customHeight="1"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R41" s="43">
        <v>37</v>
      </c>
      <c r="S41" s="14" t="s">
        <v>45</v>
      </c>
      <c r="T41" s="15" t="s">
        <v>13</v>
      </c>
      <c r="U41" s="18">
        <v>3500</v>
      </c>
      <c r="V41" s="1"/>
      <c r="W41" s="1"/>
      <c r="X41" s="1"/>
      <c r="Y41" s="17"/>
      <c r="AA41" s="22"/>
      <c r="AB41" s="22" t="s">
        <v>65</v>
      </c>
      <c r="AC41" s="22"/>
    </row>
    <row r="42" spans="2:29" ht="18.75" customHeight="1"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R42" s="43">
        <v>38</v>
      </c>
      <c r="S42" s="14" t="s">
        <v>45</v>
      </c>
      <c r="T42" s="15" t="s">
        <v>14</v>
      </c>
      <c r="U42" s="18">
        <v>3500</v>
      </c>
      <c r="V42" s="1"/>
      <c r="W42" s="1"/>
      <c r="X42" s="1"/>
      <c r="Y42" s="17"/>
      <c r="AA42" s="22"/>
      <c r="AB42" s="22" t="s">
        <v>65</v>
      </c>
      <c r="AC42" s="22"/>
    </row>
    <row r="43" spans="2:29" ht="18.75" customHeight="1"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R43" s="43">
        <v>39</v>
      </c>
      <c r="S43" s="14" t="s">
        <v>45</v>
      </c>
      <c r="T43" s="15" t="s">
        <v>15</v>
      </c>
      <c r="U43" s="18">
        <v>3500</v>
      </c>
      <c r="V43" s="1"/>
      <c r="W43" s="1"/>
      <c r="X43" s="1"/>
      <c r="Y43" s="17"/>
      <c r="AA43" s="22"/>
      <c r="AB43" s="22" t="s">
        <v>65</v>
      </c>
      <c r="AC43" s="22"/>
    </row>
    <row r="44" spans="2:29" ht="18.75" customHeight="1"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R44" s="43">
        <v>40</v>
      </c>
      <c r="S44" s="14" t="s">
        <v>45</v>
      </c>
      <c r="T44" s="15" t="s">
        <v>16</v>
      </c>
      <c r="U44" s="18">
        <v>3500</v>
      </c>
      <c r="V44" s="1"/>
      <c r="W44" s="1"/>
      <c r="X44" s="1"/>
      <c r="Y44" s="17"/>
      <c r="AA44" s="22"/>
      <c r="AB44" s="22" t="s">
        <v>65</v>
      </c>
      <c r="AC44" s="22"/>
    </row>
    <row r="45" spans="2:29" ht="18.75" customHeight="1"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8"/>
      <c r="O45" s="2"/>
      <c r="P45" s="2"/>
      <c r="R45" s="43">
        <v>41</v>
      </c>
      <c r="S45" s="14" t="s">
        <v>45</v>
      </c>
      <c r="T45" s="15" t="s">
        <v>17</v>
      </c>
      <c r="U45" s="18">
        <v>3500</v>
      </c>
      <c r="V45" s="1"/>
      <c r="W45" s="1"/>
      <c r="X45" s="1"/>
      <c r="Y45" s="17"/>
      <c r="AA45" s="22"/>
      <c r="AB45" s="22" t="s">
        <v>65</v>
      </c>
      <c r="AC45" s="22"/>
    </row>
    <row r="46" spans="2:29" ht="18.75" customHeight="1">
      <c r="B46" s="61" t="s">
        <v>69</v>
      </c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R46" s="43">
        <v>42</v>
      </c>
      <c r="S46" s="14" t="s">
        <v>45</v>
      </c>
      <c r="T46" s="15" t="s">
        <v>18</v>
      </c>
      <c r="U46" s="18">
        <v>3500</v>
      </c>
      <c r="V46" s="1"/>
      <c r="W46" s="1"/>
      <c r="X46" s="1"/>
      <c r="Y46" s="17"/>
      <c r="AA46" s="22"/>
      <c r="AB46" s="22" t="s">
        <v>65</v>
      </c>
      <c r="AC46" s="22"/>
    </row>
    <row r="47" spans="2:29" ht="18.75" customHeight="1"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R47" s="43">
        <v>43</v>
      </c>
      <c r="S47" s="14" t="s">
        <v>45</v>
      </c>
      <c r="T47" s="15" t="s">
        <v>19</v>
      </c>
      <c r="U47" s="18">
        <v>3500</v>
      </c>
      <c r="V47" s="1"/>
      <c r="W47" s="1"/>
      <c r="X47" s="1"/>
      <c r="Y47" s="17"/>
      <c r="AA47" s="22"/>
      <c r="AB47" s="22" t="s">
        <v>65</v>
      </c>
      <c r="AC47" s="22"/>
    </row>
    <row r="48" spans="2:29" ht="18.75" customHeight="1"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R48" s="43">
        <v>44</v>
      </c>
      <c r="S48" s="14" t="s">
        <v>45</v>
      </c>
      <c r="T48" s="15" t="s">
        <v>20</v>
      </c>
      <c r="U48" s="18">
        <v>3500</v>
      </c>
      <c r="V48" s="1"/>
      <c r="W48" s="1"/>
      <c r="X48" s="1"/>
      <c r="Y48" s="17"/>
      <c r="AA48" s="22"/>
      <c r="AB48" s="22" t="s">
        <v>65</v>
      </c>
      <c r="AC48" s="22"/>
    </row>
    <row r="49" spans="2:29" ht="18.75" customHeight="1"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R49" s="43">
        <v>45</v>
      </c>
      <c r="S49" s="14" t="s">
        <v>45</v>
      </c>
      <c r="T49" s="15" t="s">
        <v>21</v>
      </c>
      <c r="U49" s="18">
        <v>3500</v>
      </c>
      <c r="V49" s="1"/>
      <c r="W49" s="1"/>
      <c r="X49" s="1"/>
      <c r="Y49" s="17"/>
      <c r="AA49" s="22"/>
      <c r="AB49" s="22" t="s">
        <v>65</v>
      </c>
      <c r="AC49" s="22"/>
    </row>
    <row r="50" spans="2:29" ht="18.75" customHeight="1"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R50" s="43">
        <v>46</v>
      </c>
      <c r="S50" s="14" t="s">
        <v>45</v>
      </c>
      <c r="T50" s="15" t="s">
        <v>22</v>
      </c>
      <c r="U50" s="18">
        <v>3500</v>
      </c>
      <c r="V50" s="1"/>
      <c r="W50" s="1"/>
      <c r="X50" s="1"/>
      <c r="Y50" s="17"/>
      <c r="AA50" s="22"/>
      <c r="AB50" s="22" t="s">
        <v>65</v>
      </c>
      <c r="AC50" s="22"/>
    </row>
    <row r="51" spans="2:29" ht="18.75" customHeight="1"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R51" s="43">
        <v>47</v>
      </c>
      <c r="S51" s="14" t="s">
        <v>45</v>
      </c>
      <c r="T51" s="15" t="s">
        <v>23</v>
      </c>
      <c r="U51" s="18">
        <v>3500</v>
      </c>
      <c r="V51" s="1"/>
      <c r="W51" s="1"/>
      <c r="X51" s="1"/>
      <c r="Y51" s="17"/>
      <c r="AA51" s="22"/>
      <c r="AB51" s="22" t="s">
        <v>65</v>
      </c>
      <c r="AC51" s="22"/>
    </row>
    <row r="52" spans="2:29" ht="18.75" customHeight="1"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R52" s="43">
        <v>48</v>
      </c>
      <c r="S52" s="14" t="s">
        <v>50</v>
      </c>
      <c r="T52" s="15" t="s">
        <v>46</v>
      </c>
      <c r="U52" s="18">
        <v>1500</v>
      </c>
      <c r="V52" s="1"/>
      <c r="W52" s="1"/>
      <c r="X52" s="1"/>
      <c r="Y52" s="17"/>
      <c r="AA52" s="22"/>
      <c r="AB52" s="22" t="s">
        <v>65</v>
      </c>
      <c r="AC52" s="22"/>
    </row>
    <row r="53" spans="2:29" ht="18.75" customHeight="1">
      <c r="R53" s="43">
        <v>49</v>
      </c>
      <c r="S53" s="14" t="s">
        <v>50</v>
      </c>
      <c r="T53" s="15" t="s">
        <v>47</v>
      </c>
      <c r="U53" s="18">
        <v>1500</v>
      </c>
      <c r="V53" s="1"/>
      <c r="W53" s="1"/>
      <c r="X53" s="1"/>
      <c r="Y53" s="17"/>
      <c r="AA53" s="22"/>
      <c r="AB53" s="22" t="s">
        <v>65</v>
      </c>
      <c r="AC53" s="22"/>
    </row>
    <row r="54" spans="2:29" ht="18.75" customHeight="1">
      <c r="R54" s="43">
        <v>50</v>
      </c>
      <c r="S54" s="14" t="s">
        <v>50</v>
      </c>
      <c r="T54" s="15" t="s">
        <v>48</v>
      </c>
      <c r="U54" s="18">
        <v>1500</v>
      </c>
      <c r="V54" s="1"/>
      <c r="W54" s="1"/>
      <c r="X54" s="1"/>
      <c r="Y54" s="17"/>
      <c r="AA54" s="22"/>
      <c r="AB54" s="22" t="s">
        <v>65</v>
      </c>
      <c r="AC54" s="22"/>
    </row>
    <row r="55" spans="2:29" ht="18.75" customHeight="1">
      <c r="R55" s="43">
        <v>51</v>
      </c>
      <c r="S55" s="14" t="s">
        <v>50</v>
      </c>
      <c r="T55" s="15" t="s">
        <v>49</v>
      </c>
      <c r="U55" s="18">
        <v>1500</v>
      </c>
      <c r="V55" s="1"/>
      <c r="W55" s="1"/>
      <c r="X55" s="1"/>
      <c r="Y55" s="17"/>
      <c r="AA55" s="22"/>
      <c r="AB55" s="22" t="s">
        <v>65</v>
      </c>
      <c r="AC55" s="22"/>
    </row>
    <row r="56" spans="2:29" ht="18.75" customHeight="1">
      <c r="R56" s="43">
        <v>52</v>
      </c>
      <c r="S56" s="14" t="s">
        <v>50</v>
      </c>
      <c r="T56" s="15" t="s">
        <v>7</v>
      </c>
      <c r="U56" s="18">
        <v>3500</v>
      </c>
      <c r="V56" s="1"/>
      <c r="W56" s="1"/>
      <c r="X56" s="1"/>
      <c r="Y56" s="17"/>
      <c r="AA56" s="22"/>
      <c r="AB56" s="22" t="s">
        <v>65</v>
      </c>
      <c r="AC56" s="22"/>
    </row>
    <row r="57" spans="2:29" ht="18.75" customHeight="1">
      <c r="R57" s="43">
        <v>53</v>
      </c>
      <c r="S57" s="14" t="s">
        <v>50</v>
      </c>
      <c r="T57" s="15" t="s">
        <v>9</v>
      </c>
      <c r="U57" s="18">
        <v>3500</v>
      </c>
      <c r="V57" s="1"/>
      <c r="W57" s="1"/>
      <c r="X57" s="1"/>
      <c r="Y57" s="17"/>
      <c r="AA57" s="22"/>
      <c r="AB57" s="22" t="s">
        <v>65</v>
      </c>
      <c r="AC57" s="22"/>
    </row>
    <row r="58" spans="2:29" ht="18.75" customHeight="1">
      <c r="R58" s="43">
        <v>54</v>
      </c>
      <c r="S58" s="14" t="s">
        <v>50</v>
      </c>
      <c r="T58" s="15" t="s">
        <v>11</v>
      </c>
      <c r="U58" s="18">
        <v>3500</v>
      </c>
      <c r="V58" s="1"/>
      <c r="W58" s="1"/>
      <c r="X58" s="1"/>
      <c r="Y58" s="17"/>
      <c r="AA58" s="22"/>
      <c r="AB58" s="22" t="s">
        <v>65</v>
      </c>
      <c r="AC58" s="22"/>
    </row>
    <row r="59" spans="2:29" ht="18.75" customHeight="1">
      <c r="R59" s="43">
        <v>55</v>
      </c>
      <c r="S59" s="14" t="s">
        <v>50</v>
      </c>
      <c r="T59" s="15" t="s">
        <v>13</v>
      </c>
      <c r="U59" s="18">
        <v>3500</v>
      </c>
      <c r="V59" s="1"/>
      <c r="W59" s="1"/>
      <c r="X59" s="1"/>
      <c r="Y59" s="17"/>
      <c r="AA59" s="22"/>
      <c r="AB59" s="22" t="s">
        <v>65</v>
      </c>
      <c r="AC59" s="22"/>
    </row>
    <row r="60" spans="2:29" ht="18.75" customHeight="1">
      <c r="R60" s="43">
        <v>56</v>
      </c>
      <c r="S60" s="14" t="s">
        <v>50</v>
      </c>
      <c r="T60" s="15" t="s">
        <v>14</v>
      </c>
      <c r="U60" s="18">
        <v>3500</v>
      </c>
      <c r="V60" s="1"/>
      <c r="W60" s="1"/>
      <c r="X60" s="1"/>
      <c r="Y60" s="17"/>
      <c r="AA60" s="22"/>
      <c r="AB60" s="22" t="s">
        <v>65</v>
      </c>
      <c r="AC60" s="22"/>
    </row>
    <row r="61" spans="2:29" ht="18.75" customHeight="1">
      <c r="R61" s="43">
        <v>57</v>
      </c>
      <c r="S61" s="14" t="s">
        <v>50</v>
      </c>
      <c r="T61" s="15" t="s">
        <v>15</v>
      </c>
      <c r="U61" s="18">
        <v>3500</v>
      </c>
      <c r="V61" s="1"/>
      <c r="W61" s="1"/>
      <c r="X61" s="1"/>
      <c r="Y61" s="17"/>
      <c r="AA61" s="22"/>
      <c r="AB61" s="22" t="s">
        <v>65</v>
      </c>
      <c r="AC61" s="22"/>
    </row>
    <row r="62" spans="2:29" ht="18.75" customHeight="1">
      <c r="R62" s="43">
        <v>58</v>
      </c>
      <c r="S62" s="14" t="s">
        <v>50</v>
      </c>
      <c r="T62" s="15" t="s">
        <v>16</v>
      </c>
      <c r="U62" s="18">
        <v>3500</v>
      </c>
      <c r="V62" s="1"/>
      <c r="W62" s="1"/>
      <c r="X62" s="1"/>
      <c r="Y62" s="17"/>
      <c r="AA62" s="22"/>
      <c r="AB62" s="22" t="s">
        <v>65</v>
      </c>
      <c r="AC62" s="22"/>
    </row>
    <row r="63" spans="2:29" ht="18.75" customHeight="1">
      <c r="R63" s="43">
        <v>59</v>
      </c>
      <c r="S63" s="14" t="s">
        <v>50</v>
      </c>
      <c r="T63" s="15" t="s">
        <v>17</v>
      </c>
      <c r="U63" s="18">
        <v>3500</v>
      </c>
      <c r="V63" s="1"/>
      <c r="W63" s="1"/>
      <c r="X63" s="1"/>
      <c r="Y63" s="17"/>
      <c r="AA63" s="22"/>
      <c r="AB63" s="22" t="s">
        <v>65</v>
      </c>
      <c r="AC63" s="22"/>
    </row>
    <row r="64" spans="2:29" ht="18.75" customHeight="1">
      <c r="R64" s="43">
        <v>60</v>
      </c>
      <c r="S64" s="14" t="s">
        <v>50</v>
      </c>
      <c r="T64" s="15" t="s">
        <v>18</v>
      </c>
      <c r="U64" s="18">
        <v>3500</v>
      </c>
      <c r="V64" s="1"/>
      <c r="W64" s="1"/>
      <c r="X64" s="1"/>
      <c r="Y64" s="17"/>
      <c r="AA64" s="22"/>
      <c r="AB64" s="22" t="s">
        <v>65</v>
      </c>
      <c r="AC64" s="22"/>
    </row>
    <row r="65" spans="18:29" ht="18.75" customHeight="1">
      <c r="R65" s="43">
        <v>61</v>
      </c>
      <c r="S65" s="14" t="s">
        <v>50</v>
      </c>
      <c r="T65" s="15" t="s">
        <v>19</v>
      </c>
      <c r="U65" s="18">
        <v>3500</v>
      </c>
      <c r="V65" s="1"/>
      <c r="W65" s="1"/>
      <c r="X65" s="1"/>
      <c r="Y65" s="17"/>
      <c r="AA65" s="22"/>
      <c r="AB65" s="22" t="s">
        <v>65</v>
      </c>
      <c r="AC65" s="22"/>
    </row>
    <row r="66" spans="18:29" ht="18.75" customHeight="1">
      <c r="R66" s="43">
        <v>62</v>
      </c>
      <c r="S66" s="14" t="s">
        <v>50</v>
      </c>
      <c r="T66" s="15" t="s">
        <v>20</v>
      </c>
      <c r="U66" s="18">
        <v>3500</v>
      </c>
      <c r="V66" s="1"/>
      <c r="W66" s="1"/>
      <c r="X66" s="1"/>
      <c r="Y66" s="17"/>
      <c r="AA66" s="22"/>
      <c r="AB66" s="22"/>
      <c r="AC66" s="22"/>
    </row>
    <row r="67" spans="18:29" ht="18.75" customHeight="1">
      <c r="R67" s="43">
        <v>63</v>
      </c>
      <c r="S67" s="14" t="s">
        <v>50</v>
      </c>
      <c r="T67" s="15" t="s">
        <v>21</v>
      </c>
      <c r="U67" s="18">
        <v>3500</v>
      </c>
      <c r="V67" s="1"/>
      <c r="W67" s="1"/>
      <c r="X67" s="1"/>
      <c r="Y67" s="17"/>
      <c r="AA67" s="22"/>
      <c r="AB67" s="22" t="s">
        <v>65</v>
      </c>
      <c r="AC67" s="22"/>
    </row>
    <row r="68" spans="18:29" ht="18.75" customHeight="1">
      <c r="R68" s="43">
        <v>64</v>
      </c>
      <c r="S68" s="14" t="s">
        <v>50</v>
      </c>
      <c r="T68" s="15" t="s">
        <v>22</v>
      </c>
      <c r="U68" s="18">
        <v>3500</v>
      </c>
      <c r="V68" s="1"/>
      <c r="W68" s="1"/>
      <c r="X68" s="1"/>
      <c r="Y68" s="17"/>
      <c r="AA68" s="22"/>
      <c r="AB68" s="22" t="s">
        <v>65</v>
      </c>
      <c r="AC68" s="22"/>
    </row>
    <row r="69" spans="18:29" ht="18.75" customHeight="1">
      <c r="R69" s="43">
        <v>65</v>
      </c>
      <c r="S69" s="14" t="s">
        <v>50</v>
      </c>
      <c r="T69" s="15" t="s">
        <v>23</v>
      </c>
      <c r="U69" s="18">
        <v>3500</v>
      </c>
      <c r="V69" s="1"/>
      <c r="W69" s="1"/>
      <c r="X69" s="1"/>
      <c r="Y69" s="17"/>
      <c r="AA69" s="22"/>
      <c r="AB69" s="22" t="s">
        <v>65</v>
      </c>
      <c r="AC69" s="22"/>
    </row>
    <row r="70" spans="18:29" ht="18.75">
      <c r="R70" s="19"/>
      <c r="S70" s="1"/>
      <c r="T70" s="20"/>
      <c r="U70" s="17"/>
      <c r="V70" s="1"/>
      <c r="W70" s="1"/>
      <c r="X70" s="1"/>
      <c r="Y70" s="17"/>
      <c r="AA70" s="22"/>
      <c r="AB70" s="22" t="s">
        <v>65</v>
      </c>
      <c r="AC70" s="22"/>
    </row>
    <row r="71" spans="18:29" ht="18.75">
      <c r="R71" s="19"/>
      <c r="S71" s="1"/>
      <c r="T71" s="20"/>
      <c r="U71" s="17"/>
      <c r="V71" s="1"/>
      <c r="W71" s="1"/>
      <c r="X71" s="1"/>
      <c r="Y71" s="17"/>
      <c r="AA71" s="22"/>
      <c r="AB71" s="22" t="s">
        <v>65</v>
      </c>
      <c r="AC71" s="22"/>
    </row>
    <row r="72" spans="18:29" ht="18.75">
      <c r="R72" s="19"/>
      <c r="S72" s="1"/>
      <c r="T72" s="20"/>
      <c r="U72" s="17"/>
      <c r="V72" s="1"/>
      <c r="W72" s="1"/>
      <c r="X72" s="1"/>
      <c r="Y72" s="17"/>
      <c r="AA72" s="22"/>
      <c r="AB72" s="22" t="s">
        <v>65</v>
      </c>
      <c r="AC72" s="22"/>
    </row>
    <row r="73" spans="18:29" ht="18.75">
      <c r="R73" s="19"/>
      <c r="S73" s="1"/>
      <c r="T73" s="20"/>
      <c r="U73" s="17"/>
      <c r="V73" s="1"/>
      <c r="W73" s="1"/>
      <c r="X73" s="1"/>
      <c r="Y73" s="17"/>
      <c r="AA73" s="22"/>
      <c r="AB73" s="22" t="s">
        <v>65</v>
      </c>
      <c r="AC73" s="22"/>
    </row>
    <row r="74" spans="18:29" ht="18.75">
      <c r="R74" s="19"/>
      <c r="S74" s="1"/>
      <c r="T74" s="20"/>
      <c r="U74" s="17"/>
      <c r="V74" s="1"/>
      <c r="W74" s="1"/>
      <c r="X74" s="1"/>
      <c r="Y74" s="17"/>
      <c r="AA74" s="22"/>
      <c r="AB74" s="22" t="s">
        <v>65</v>
      </c>
      <c r="AC74" s="22"/>
    </row>
    <row r="75" spans="18:29" ht="18.75">
      <c r="R75" s="19"/>
      <c r="S75" s="1"/>
      <c r="T75" s="20"/>
      <c r="U75" s="17"/>
      <c r="V75" s="1"/>
      <c r="W75" s="1"/>
      <c r="X75" s="1"/>
      <c r="Y75" s="17"/>
      <c r="AA75" s="22"/>
      <c r="AB75" s="22" t="s">
        <v>65</v>
      </c>
      <c r="AC75" s="22"/>
    </row>
    <row r="76" spans="18:29" ht="18.75">
      <c r="R76" s="19"/>
      <c r="S76" s="1"/>
      <c r="T76" s="20"/>
      <c r="U76" s="17"/>
      <c r="V76" s="1"/>
      <c r="W76" s="1"/>
      <c r="X76" s="1"/>
      <c r="Y76" s="17"/>
      <c r="AA76" s="22"/>
      <c r="AB76" s="22" t="s">
        <v>65</v>
      </c>
      <c r="AC76" s="22"/>
    </row>
    <row r="77" spans="18:29" ht="18.75">
      <c r="R77" s="19"/>
      <c r="S77" s="1"/>
      <c r="T77" s="20"/>
      <c r="U77" s="17"/>
      <c r="V77" s="1"/>
      <c r="W77" s="1"/>
      <c r="X77" s="1"/>
      <c r="Y77" s="17"/>
      <c r="AA77" s="22"/>
      <c r="AB77" s="22" t="s">
        <v>65</v>
      </c>
      <c r="AC77" s="22"/>
    </row>
    <row r="78" spans="18:29" ht="18.75">
      <c r="R78" s="19"/>
      <c r="S78" s="1"/>
      <c r="T78" s="20"/>
      <c r="U78" s="17"/>
      <c r="V78" s="1"/>
      <c r="W78" s="1"/>
      <c r="X78" s="1"/>
      <c r="Y78" s="17"/>
      <c r="AA78" s="22"/>
      <c r="AB78" s="22" t="s">
        <v>65</v>
      </c>
      <c r="AC78" s="22"/>
    </row>
    <row r="79" spans="18:29" ht="18.75">
      <c r="R79" s="19"/>
      <c r="S79" s="1"/>
      <c r="T79" s="20"/>
      <c r="U79" s="17"/>
      <c r="V79" s="1"/>
      <c r="W79" s="1"/>
      <c r="X79" s="1"/>
      <c r="Y79" s="17"/>
      <c r="AA79" s="22"/>
      <c r="AB79" s="22" t="s">
        <v>65</v>
      </c>
      <c r="AC79" s="22"/>
    </row>
    <row r="80" spans="18:29" ht="18.75">
      <c r="R80" s="19"/>
      <c r="S80" s="1"/>
      <c r="T80" s="20"/>
      <c r="U80" s="17"/>
      <c r="V80" s="1"/>
      <c r="W80" s="1"/>
      <c r="X80" s="1"/>
      <c r="Y80" s="17"/>
      <c r="AA80" s="22"/>
      <c r="AB80" s="22" t="s">
        <v>65</v>
      </c>
      <c r="AC80" s="22"/>
    </row>
    <row r="81" spans="18:29" ht="18.75">
      <c r="R81" s="19"/>
      <c r="S81" s="1"/>
      <c r="T81" s="20"/>
      <c r="U81" s="17"/>
      <c r="V81" s="1"/>
      <c r="W81" s="1"/>
      <c r="X81" s="1"/>
      <c r="Y81" s="17"/>
      <c r="AA81" s="22"/>
      <c r="AB81" s="22" t="s">
        <v>65</v>
      </c>
      <c r="AC81" s="22"/>
    </row>
    <row r="82" spans="18:29">
      <c r="V82" s="1"/>
      <c r="W82" s="1"/>
      <c r="X82" s="1"/>
      <c r="Y82" s="17"/>
      <c r="AA82" s="22"/>
      <c r="AB82" s="22" t="s">
        <v>65</v>
      </c>
      <c r="AC82" s="22"/>
    </row>
    <row r="83" spans="18:29">
      <c r="V83" s="1"/>
      <c r="W83" s="1"/>
      <c r="X83" s="1"/>
      <c r="Y83" s="17"/>
      <c r="AA83" s="22"/>
      <c r="AB83" s="22" t="s">
        <v>65</v>
      </c>
      <c r="AC83" s="22"/>
    </row>
    <row r="84" spans="18:29">
      <c r="V84" s="1"/>
      <c r="W84" s="1"/>
      <c r="X84" s="1"/>
      <c r="Y84" s="17"/>
      <c r="AA84" s="22"/>
      <c r="AB84" s="22" t="s">
        <v>65</v>
      </c>
      <c r="AC84" s="22"/>
    </row>
    <row r="85" spans="18:29">
      <c r="AA85" s="22"/>
      <c r="AB85" s="22" t="s">
        <v>65</v>
      </c>
      <c r="AC85" s="22"/>
    </row>
    <row r="86" spans="18:29">
      <c r="AA86" s="22"/>
      <c r="AB86" s="22" t="s">
        <v>65</v>
      </c>
      <c r="AC86" s="22"/>
    </row>
    <row r="87" spans="18:29">
      <c r="AA87" s="22"/>
      <c r="AB87" s="22" t="s">
        <v>65</v>
      </c>
      <c r="AC87" s="22"/>
    </row>
    <row r="88" spans="18:29">
      <c r="AA88" s="22"/>
      <c r="AB88" s="22" t="s">
        <v>65</v>
      </c>
      <c r="AC88" s="22"/>
    </row>
    <row r="89" spans="18:29">
      <c r="AA89" s="22"/>
      <c r="AB89" s="22" t="s">
        <v>65</v>
      </c>
      <c r="AC89" s="22"/>
    </row>
    <row r="90" spans="18:29">
      <c r="AA90" s="22"/>
      <c r="AB90" s="22" t="s">
        <v>65</v>
      </c>
      <c r="AC90" s="22"/>
    </row>
    <row r="91" spans="18:29">
      <c r="AA91" s="22"/>
      <c r="AB91" s="22" t="s">
        <v>65</v>
      </c>
      <c r="AC91" s="22"/>
    </row>
    <row r="92" spans="18:29">
      <c r="AA92" s="22"/>
      <c r="AB92" s="22" t="s">
        <v>65</v>
      </c>
      <c r="AC92" s="22"/>
    </row>
    <row r="93" spans="18:29">
      <c r="AA93" s="22"/>
      <c r="AB93" s="22" t="s">
        <v>65</v>
      </c>
      <c r="AC93" s="22"/>
    </row>
    <row r="94" spans="18:29">
      <c r="AA94" s="22"/>
      <c r="AB94" s="22" t="s">
        <v>65</v>
      </c>
      <c r="AC94" s="22"/>
    </row>
    <row r="95" spans="18:29">
      <c r="AA95" s="22"/>
      <c r="AB95" s="22" t="s">
        <v>65</v>
      </c>
      <c r="AC95" s="22"/>
    </row>
  </sheetData>
  <mergeCells count="22">
    <mergeCell ref="B40:P44"/>
    <mergeCell ref="B46:P52"/>
    <mergeCell ref="R1:R2"/>
    <mergeCell ref="L29:M29"/>
    <mergeCell ref="D11:P11"/>
    <mergeCell ref="B4:P6"/>
    <mergeCell ref="B16:P17"/>
    <mergeCell ref="W1:W2"/>
    <mergeCell ref="S1:S2"/>
    <mergeCell ref="T1:T2"/>
    <mergeCell ref="U1:U2"/>
    <mergeCell ref="B37:P39"/>
    <mergeCell ref="D7:P8"/>
    <mergeCell ref="B9:C10"/>
    <mergeCell ref="B1:P2"/>
    <mergeCell ref="B11:C12"/>
    <mergeCell ref="B13:C14"/>
    <mergeCell ref="D9:P10"/>
    <mergeCell ref="D13:P14"/>
    <mergeCell ref="D12:P12"/>
    <mergeCell ref="B7:C8"/>
    <mergeCell ref="N29:P29"/>
  </mergeCells>
  <phoneticPr fontId="2"/>
  <dataValidations count="2">
    <dataValidation type="list" allowBlank="1" showInputMessage="1" showErrorMessage="1" sqref="E19:E28 O19:O28 J19:J28" xr:uid="{314A5E1C-7722-4DBD-88D6-D42ECD1B9746}">
      <formula1>$W$3:$W$5</formula1>
    </dataValidation>
    <dataValidation type="list" allowBlank="1" showInputMessage="1" showErrorMessage="1" sqref="D19:D28 N19:N28 I19:I28" xr:uid="{51837A95-CC6F-44BC-ABE0-6FA62497C24C}">
      <formula1>$R$3:$R$69</formula1>
    </dataValidation>
  </dataValidations>
  <printOptions horizontalCentered="1" verticalCentered="1"/>
  <pageMargins left="0.23622047244094491" right="0.23622047244094491" top="0.4" bottom="0.3" header="0.31496062992125984" footer="0.17"/>
  <pageSetup paperSize="9" scale="80" fitToWidth="0" fitToHeight="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三股町役場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水元 大樹</dc:creator>
  <cp:lastModifiedBy>小田 祐造</cp:lastModifiedBy>
  <cp:lastPrinted>2026-10-06T07:44:18Z</cp:lastPrinted>
  <dcterms:created xsi:type="dcterms:W3CDTF">2025-09-17T00:06:53Z</dcterms:created>
  <dcterms:modified xsi:type="dcterms:W3CDTF">2026-10-06T07:44:50Z</dcterms:modified>
</cp:coreProperties>
</file>