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680\Desktop\"/>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c r="BE35" i="10" s="1"/>
  <c r="BW34" i="10" l="1"/>
  <c r="BW35" i="10" s="1"/>
  <c r="BW36" i="10" s="1"/>
  <c r="BW37" i="10" s="1"/>
  <c r="BW38" i="10" s="1"/>
  <c r="CO34" i="10" l="1"/>
</calcChain>
</file>

<file path=xl/sharedStrings.xml><?xml version="1.0" encoding="utf-8"?>
<sst xmlns="http://schemas.openxmlformats.org/spreadsheetml/2006/main" count="1150" uniqueCount="611">
  <si>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</si>
  <si>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</si>
  <si>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</si>
  <si>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</si>
  <si>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</si>
  <si>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</si>
  <si>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</si>
  <si>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</si>
  <si>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</si>
  <si>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</si>
  <si>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</si>
  <si>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</si>
  <si>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</si>
  <si>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</si>
  <si>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</si>
  <si>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</si>
  <si>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</si>
  <si>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</si>
  <si>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</si>
  <si>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</si>
  <si>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</si>
  <si>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</si>
  <si>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</si>
  <si>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</si>
  <si>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</si>
  <si>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</si>
  <si>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</si>
  <si>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</si>
  <si>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</si>
  <si>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</si>
  <si>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</si>
  <si>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</si>
  <si>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</si>
  <si>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</si>
  <si>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</si>
  <si>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</si>
  <si>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</si>
  <si>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</si>
  <si>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</si>
  <si>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</si>
  <si>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</si>
  <si>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</si>
  <si>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</si>
  <si>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</si>
  <si>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</si>
  <si>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</si>
  <si>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</si>
  <si>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</si>
  <si>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</si>
  <si>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</si>
  <si>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</si>
  <si>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</si>
  <si>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</si>
  <si>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</si>
  <si>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</si>
  <si>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</si>
  <si>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</si>
  <si>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</si>
  <si>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</si>
  <si>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</si>
  <si>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</si>
  <si>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</si>
  <si>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</si>
  <si>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</si>
  <si>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</si>
  <si>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</si>
  <si>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</si>
  <si>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</si>
  <si>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</si>
  <si>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</si>
  <si>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</si>
  <si>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</si>
  <si>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</si>
  <si>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</si>
  <si>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</si>
  <si>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</si>
  <si>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</si>
  <si>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</si>
  <si>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</si>
  <si>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</si>
  <si>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</si>
  <si>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</si>
  <si>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</si>
  <si>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</si>
  <si>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</si>
  <si>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</si>
  <si>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</si>
  <si>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</si>
  <si>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</si>
  <si>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</si>
  <si>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</si>
  <si>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</si>
  <si>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</si>
  <si>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</si>
  <si>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</si>
  <si>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</si>
  <si>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</si>
  <si>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</si>
  <si>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</si>
  <si>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</si>
  <si>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</si>
  <si>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</si>
  <si>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</si>
  <si>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</si>
  <si>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</si>
  <si>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</si>
  <si>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</si>
  <si>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</si>
  <si>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</si>
  <si>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</si>
  <si>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</si>
  <si>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</si>
  <si>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</si>
  <si>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</si>
  <si>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</si>
  <si>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</si>
  <si>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</si>
  <si>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</si>
  <si>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</si>
  <si>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</si>
  <si>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</si>
  <si>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</si>
  <si>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</si>
  <si>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</si>
  <si>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</si>
  <si>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</si>
  <si>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</si>
  <si>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</si>
  <si>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</si>
  <si>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</si>
  <si>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</si>
  <si>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</si>
  <si>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</si>
  <si>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</si>
  <si>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</si>
  <si>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</si>
  <si>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</si>
  <si>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</si>
  <si>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</si>
  <si>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</si>
  <si>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</si>
  <si>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</si>
  <si>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</si>
  <si>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</si>
  <si>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</si>
  <si>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</si>
  <si>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</si>
  <si>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</si>
  <si>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</si>
  <si>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</si>
  <si>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</si>
  <si>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</si>
  <si>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</si>
  <si>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</si>
  <si>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</si>
  <si>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</si>
  <si>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</si>
  <si>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</si>
  <si>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</si>
  <si>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</si>
  <si>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</si>
  <si>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</si>
  <si>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</si>
  <si>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</si>
  <si>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</si>
  <si>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</si>
  <si>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</si>
  <si>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</si>
  <si>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</si>
  <si>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</si>
  <si>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</si>
  <si>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</si>
  <si>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</si>
  <si>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</si>
  <si>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</si>
  <si>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</si>
  <si>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</si>
  <si>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</si>
  <si>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</si>
  <si>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</si>
  <si>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</si>
  <si>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</si>
  <si>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</si>
  <si>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</si>
  <si>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</si>
  <si>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</si>
  <si>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</si>
  <si>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</si>
  <si>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</si>
  <si>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</si>
  <si>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</si>
  <si>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</si>
  <si>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</si>
  <si>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</si>
  <si>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</si>
  <si>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</si>
  <si>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</si>
  <si>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</si>
  <si>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</si>
  <si>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</si>
  <si>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</si>
  <si>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</si>
  <si>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</si>
  <si>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</si>
  <si>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</si>
  <si>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</si>
  <si>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</si>
  <si>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</si>
  <si>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</si>
  <si>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</si>
  <si>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</si>
  <si>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</si>
  <si>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</si>
  <si>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</si>
  <si>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</si>
  <si>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</si>
  <si>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</si>
  <si>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</si>
  <si>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</si>
  <si>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</si>
  <si>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</si>
  <si>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</si>
  <si>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</si>
  <si>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</si>
  <si>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</si>
  <si>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</si>
  <si>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</si>
  <si>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</si>
  <si>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</si>
  <si>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</si>
  <si>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</si>
  <si>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</si>
  <si>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</si>
  <si>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</si>
  <si>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</si>
  <si>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</si>
  <si>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</si>
  <si>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</si>
  <si>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</si>
  <si>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</si>
  <si>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</si>
  <si>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</si>
  <si>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</si>
  <si>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</si>
  <si>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</si>
  <si>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</si>
  <si>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</si>
  <si>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</si>
  <si>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</si>
  <si>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</si>
  <si>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</si>
  <si>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</si>
  <si>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</si>
  <si>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</si>
  <si>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</si>
  <si>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</si>
  <si>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</si>
  <si>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</si>
  <si>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</si>
  <si>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</si>
  <si>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</si>
  <si>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</si>
  <si>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</si>
  <si>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</si>
  <si>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</si>
  <si>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</si>
  <si>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</si>
  <si>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</si>
  <si>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</si>
  <si>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</si>
  <si>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</si>
  <si>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</si>
  <si>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</si>
  <si>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</si>
  <si>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</si>
  <si>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</si>
  <si>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</si>
  <si>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</si>
  <si>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</si>
  <si>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</si>
  <si>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</si>
  <si>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</si>
  <si>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</si>
  <si>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</si>
  <si>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</si>
  <si>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</si>
  <si>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</si>
  <si>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</si>
  <si>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</si>
  <si>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</si>
  <si>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</si>
  <si>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</si>
  <si>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</si>
  <si>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</si>
  <si>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</si>
  <si>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</si>
  <si>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</si>
  <si>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</si>
  <si>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</si>
  <si>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</si>
  <si>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</si>
  <si>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</si>
  <si>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</si>
  <si>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</si>
  <si>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</si>
  <si>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</si>
  <si>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</si>
  <si>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</si>
  <si>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</si>
  <si>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</si>
  <si>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</si>
  <si>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</si>
  <si>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</si>
  <si>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</si>
  <si>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</si>
  <si>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</si>
  <si>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</si>
  <si>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</si>
  <si>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</si>
  <si>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</si>
  <si>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</si>
  <si>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</si>
  <si>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</si>
  <si>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</si>
  <si>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</si>
  <si>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</si>
  <si>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</si>
  <si>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</si>
  <si>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</si>
  <si>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</si>
  <si>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</si>
  <si>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</si>
  <si>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</si>
  <si>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</si>
  <si>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</si>
  <si>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</si>
  <si>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</si>
  <si>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</si>
  <si>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</si>
  <si>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</si>
  <si>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</si>
  <si>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</si>
  <si>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</si>
  <si>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</si>
  <si>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</si>
  <si>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</si>
  <si>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</si>
  <si>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</si>
  <si>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</si>
  <si>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</si>
  <si>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</si>
  <si>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</si>
  <si>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</si>
  <si>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</si>
  <si>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</si>
  <si>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</si>
  <si>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</si>
  <si>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</si>
  <si>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</si>
  <si>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</si>
  <si>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</si>
  <si>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</si>
  <si>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</si>
  <si>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</si>
  <si>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</si>
  <si>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</si>
  <si>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</si>
  <si>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</si>
  <si>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</si>
  <si>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</si>
  <si>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</si>
  <si>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</si>
  <si>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</si>
  <si>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</si>
  <si>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</si>
  <si>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</si>
  <si>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</si>
  <si>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</si>
  <si>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</si>
  <si>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</si>
  <si>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</si>
  <si>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</si>
  <si>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</si>
  <si>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</si>
  <si>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</si>
  <si>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</si>
  <si>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</si>
  <si>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</si>
  <si>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</si>
  <si>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</si>
  <si>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</si>
  <si>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</si>
  <si>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</si>
  <si>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</si>
  <si>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</si>
  <si>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</si>
  <si>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</si>
  <si>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</si>
  <si>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</si>
  <si>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</si>
  <si>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</si>
  <si>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</si>
  <si>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</si>
  <si>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</si>
  <si>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</si>
  <si>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</si>
  <si>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</si>
  <si>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</si>
  <si>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</si>
  <si>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</si>
  <si>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</si>
  <si>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</si>
  <si>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</si>
  <si>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</si>
  <si>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</si>
  <si>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</si>
  <si>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</si>
  <si>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</si>
  <si>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</si>
  <si>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</si>
  <si>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</si>
  <si>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</si>
  <si>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</si>
  <si>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</si>
  <si>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</si>
  <si>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</si>
  <si>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</si>
  <si>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</si>
  <si>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</si>
  <si>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</si>
  <si>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</si>
  <si>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</si>
  <si>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</si>
  <si>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</si>
  <si>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</si>
  <si>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</si>
  <si>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</si>
  <si>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</si>
  <si>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</si>
  <si>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</si>
  <si>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</si>
  <si>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</si>
  <si>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</si>
  <si>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</si>
  <si>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</si>
  <si>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</si>
  <si>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</si>
  <si>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</si>
  <si>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</si>
  <si>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</si>
  <si>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</si>
  <si>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</si>
  <si>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</si>
  <si>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</si>
  <si>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</si>
  <si>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</si>
  <si>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</si>
  <si>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</si>
  <si>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</si>
  <si>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</si>
  <si>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</si>
  <si>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</si>
  <si>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</si>
  <si>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</si>
  <si>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</si>
  <si>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</si>
  <si>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</si>
  <si>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</si>
  <si>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</si>
  <si>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</si>
  <si>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</si>
  <si>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</si>
  <si>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</si>
  <si>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</si>
  <si>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</si>
  <si>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</si>
  <si>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</si>
  <si>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</si>
  <si>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</si>
  <si>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</si>
  <si>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</si>
  <si>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</si>
  <si>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</si>
  <si>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</si>
  <si>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</si>
  <si>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</si>
  <si>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</si>
  <si>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</si>
  <si>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</si>
  <si>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</si>
  <si>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</si>
  <si>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</si>
  <si>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</si>
  <si>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</si>
  <si>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</si>
  <si>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</si>
  <si>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</si>
  <si>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</si>
  <si>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</si>
  <si>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</si>
  <si>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</si>
  <si>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</si>
  <si>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</si>
  <si>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</si>
  <si>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</si>
  <si>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</si>
  <si>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</si>
  <si>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</si>
  <si>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</si>
  <si>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</si>
  <si>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</si>
  <si>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</si>
  <si>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</si>
  <si>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</si>
  <si>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</si>
  <si>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</si>
  <si>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</si>
  <si>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</si>
  <si>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</si>
  <si>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</si>
  <si>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</si>
  <si>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</si>
  <si>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</si>
  <si>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</si>
  <si>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</si>
  <si>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</si>
  <si>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</si>
  <si>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</si>
  <si>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</si>
  <si>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</si>
  <si>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</si>
  <si>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</si>
  <si>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</si>
  <si>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</si>
  <si>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</si>
  <si>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</si>
  <si>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</si>
  <si>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</si>
  <si>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</si>
  <si>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</si>
  <si>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</si>
  <si>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</si>
  <si>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</si>
  <si>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</si>
  <si>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</si>
  <si>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</si>
  <si>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</si>
  <si>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</si>
  <si>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</si>
  <si>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</si>
  <si>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</si>
  <si>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</si>
  <si>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</si>
  <si>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</si>
  <si>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</si>
  <si>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</si>
  <si>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0.68</t>
  </si>
  <si>
    <t>▲ 0.23</t>
  </si>
  <si>
    <t>水道事業会計</t>
  </si>
  <si>
    <t>一般会計</t>
  </si>
  <si>
    <t>国民健康保険特別会計</t>
  </si>
  <si>
    <t>介護保険特別会計</t>
  </si>
  <si>
    <t>公共下水道事業特別会計</t>
  </si>
  <si>
    <t>農業集落排水事業特別会計</t>
  </si>
  <si>
    <t>介護サービス事業特別会計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</si>
  <si>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</si>
  <si>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</si>
  <si>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</si>
  <si>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</si>
  <si>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</si>
  <si>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</si>
  <si>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</si>
  <si>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</si>
  <si>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</si>
  <si>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宮崎県市町村総合事務組合（一般会計）</t>
  </si>
  <si>
    <t>宮崎県市町村総合事務組合（市町村交通災害共済事業特別会計）</t>
  </si>
  <si>
    <t>宮崎県後期高齢者医療広域連合（一般会計）</t>
  </si>
  <si>
    <t>宮崎県後期高齢者医療広域連合（後期高齢者医療特別会計）</t>
  </si>
  <si>
    <t>宮崎県市町村総合事務組合（自治会館管理運営特別会計）</t>
    <rPh sb="13" eb="17">
      <t>ジチカイカン</t>
    </rPh>
    <rPh sb="17" eb="21">
      <t>カンリウンエイ</t>
    </rPh>
    <rPh sb="21" eb="25">
      <t>トクベツカイケイ</t>
    </rPh>
    <phoneticPr fontId="18"/>
  </si>
  <si>
    <t>三股町土地開発公社</t>
    <rPh sb="0" eb="3">
      <t>ミマタチョウ</t>
    </rPh>
    <rPh sb="3" eb="5">
      <t>トチ</t>
    </rPh>
    <rPh sb="5" eb="7">
      <t>カイハツ</t>
    </rPh>
    <rPh sb="7" eb="9">
      <t>コウシャ</t>
    </rPh>
    <phoneticPr fontId="11"/>
  </si>
  <si>
    <t>○</t>
    <phoneticPr fontId="2"/>
  </si>
  <si>
    <t>公共施設等整備基金(R01年度末現在)</t>
    <rPh sb="0" eb="5">
      <t>コウキョウシセツトウ</t>
    </rPh>
    <rPh sb="5" eb="7">
      <t>セイビ</t>
    </rPh>
    <rPh sb="7" eb="9">
      <t>キキン</t>
    </rPh>
    <phoneticPr fontId="5"/>
  </si>
  <si>
    <t>交流拠点施設整備基金(R01年度末現在)</t>
    <rPh sb="0" eb="4">
      <t>コウリュウキョテン</t>
    </rPh>
    <rPh sb="4" eb="8">
      <t>シセツセイビ</t>
    </rPh>
    <rPh sb="8" eb="10">
      <t>キキン</t>
    </rPh>
    <phoneticPr fontId="5"/>
  </si>
  <si>
    <t>衛生センター施設整備基金(R01年度末現在)</t>
    <rPh sb="0" eb="6">
      <t>エイセイセンタ</t>
    </rPh>
    <rPh sb="6" eb="12">
      <t>シセツ</t>
    </rPh>
    <phoneticPr fontId="5"/>
  </si>
  <si>
    <t>すこやか福祉基金(R01年度末現在)</t>
    <rPh sb="4" eb="6">
      <t>フクシ</t>
    </rPh>
    <rPh sb="6" eb="8">
      <t>キキン</t>
    </rPh>
    <phoneticPr fontId="5"/>
  </si>
  <si>
    <t>－</t>
    <phoneticPr fontId="2"/>
  </si>
  <si>
    <t>ふるさと振興基金(R01年度末現在)</t>
    <rPh sb="4" eb="6">
      <t>シンコウ</t>
    </rPh>
    <rPh sb="6" eb="8">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</si>
  <si>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</si>
  <si>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</si>
  <si>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</si>
  <si>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</si>
  <si>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</si>
  <si>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</si>
  <si>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</si>
  <si>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</si>
  <si>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</si>
  <si>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</si>
  <si>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H28年度以降、類似団体と比べて非常に高い状況にある。今後、老朽化対策により将来負担が増える可能性が高いため、財政健全化と公共施設マネジメントを両輪で取り組み、個別計画に基づく施設の更新・改修を行い、将来負担比率の上昇を抑えながら、有形固定資産減価償却率の数値改善に努める。</t>
    <rPh sb="98" eb="99">
      <t>モト</t>
    </rPh>
    <rPh sb="101" eb="103">
      <t>シセツ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</si>
  <si>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</si>
  <si>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</si>
  <si>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</si>
  <si>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</si>
  <si>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</si>
  <si>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</si>
  <si>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</si>
  <si>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実質公債費比率については、27年度において債務負担行為に基づく支出額が増えたことが要因となり類似団体を上回る結果となったが、28年度以降はその支出額が減少し、類似団体よりも低い結果となった。将来負担比率については、類似団体と比較して低い水準となっており、27年度以降マイナス計上となっている</t>
    </r>
    <r>
      <rPr>
        <sz val="11"/>
        <rFont val="ＭＳ Ｐゴシック"/>
        <family val="3"/>
        <charset val="128"/>
      </rPr>
      <t>。これは毎年の地方債新規発行額をその年の公債費元金償還額以内に設定し新規発行を抑制してきた成果ともいえる。しかしながら、今後も老朽化した施設の更新・改修が見込まれるほか、大型普通建設事業が計画されていることもあり、元利償還金は増加することが見込まれるため、普通建設事業等は、補助金や計画的な基金造成など財源の確保に努めるとともに、費用対効果や必要性、内容等について十分な検討を行った上で実施するなど、地方債の発行を極力抑えていく取り組みが必要である。　</t>
    </r>
    <rPh sb="149" eb="151">
      <t>マイトシ</t>
    </rPh>
    <rPh sb="152" eb="155">
      <t>チホウサイ</t>
    </rPh>
    <rPh sb="155" eb="157">
      <t>シンキ</t>
    </rPh>
    <rPh sb="157" eb="160">
      <t>ハッコウガク</t>
    </rPh>
    <rPh sb="163" eb="164">
      <t>トシ</t>
    </rPh>
    <rPh sb="165" eb="168">
      <t>コウサイヒ</t>
    </rPh>
    <rPh sb="168" eb="170">
      <t>ガンキン</t>
    </rPh>
    <rPh sb="170" eb="173">
      <t>ショウカンガク</t>
    </rPh>
    <rPh sb="173" eb="175">
      <t>イナイ</t>
    </rPh>
    <rPh sb="176" eb="178">
      <t>セッテイ</t>
    </rPh>
    <rPh sb="179" eb="183">
      <t>シンキハッコウ</t>
    </rPh>
    <rPh sb="184" eb="186">
      <t>ヨクセイ</t>
    </rPh>
    <rPh sb="190" eb="192">
      <t>セイカ</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</si>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</sst>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5D48-40C6-BDED-8FC94EAB7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48091</c:v>
                </c:pt>
                <c:pt idx="1">
                  <c:v>27798</c:v>
                </c:pt>
                <c:pt idx="2">
                  <c:v>43120</c:v>
                </c:pt>
                <c:pt idx="3">
                  <c:v>48718</c:v>
                </c:pt>
                <c:pt idx="4">
                  <c:v>34493</c:v>
                </c:pt>
              </c:numCache>
            </c:numRef>
          </c:val>
          <c:smooth val="0"/>
          <c:extLst xmlns:c16r2="http://schemas.microsoft.com/office/drawing/2015/06/chart">
            <c:ext xmlns:c16="http://schemas.microsoft.com/office/drawing/2014/chart" uri="{C3380CC4-5D6E-409C-BE32-E72D297353CC}">
              <c16:uniqueId val="{00000001-5D48-40C6-BDED-8FC94EAB76C8}"/>
            </c:ext>
          </c:extLst>
        </c:ser>
        <c:dLbls>
          <c:showLegendKey val="0"/>
          <c:showVal val="0"/>
          <c:showCatName val="0"/>
          <c:showSerName val="0"/>
          <c:showPercent val="0"/>
          <c:showBubbleSize val="0"/>
        </c:dLbls>
        <c:marker val="1"/>
        <c:smooth val="0"/>
        <c:axId val="382364560"/>
        <c:axId val="382364944"/>
      </c:lineChart>
      <c:catAx>
        <c:axId val="38236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364944"/>
        <c:crosses val="autoZero"/>
        <c:auto val="1"/>
        <c:lblAlgn val="ctr"/>
        <c:lblOffset val="100"/>
        <c:tickLblSkip val="1"/>
        <c:tickMarkSkip val="1"/>
        <c:noMultiLvlLbl val="0"/>
      </c:catAx>
      <c:valAx>
        <c:axId val="382364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36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5.17</c:v>
                </c:pt>
                <c:pt idx="1">
                  <c:v>5.39</c:v>
                </c:pt>
                <c:pt idx="2">
                  <c:v>4.6500000000000004</c:v>
                </c:pt>
                <c:pt idx="3">
                  <c:v>5.0599999999999996</c:v>
                </c:pt>
                <c:pt idx="4">
                  <c:v>4.8600000000000003</c:v>
                </c:pt>
              </c:numCache>
            </c:numRef>
          </c:val>
          <c:extLst xmlns:c16r2="http://schemas.microsoft.com/office/drawing/2015/06/chart">
            <c:ext xmlns:c16="http://schemas.microsoft.com/office/drawing/2014/chart" uri="{C3380CC4-5D6E-409C-BE32-E72D297353CC}">
              <c16:uniqueId val="{00000000-6FF0-4162-BEF3-9063CCBC26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27.62</c:v>
                </c:pt>
                <c:pt idx="1">
                  <c:v>30.8</c:v>
                </c:pt>
                <c:pt idx="2">
                  <c:v>32.28</c:v>
                </c:pt>
                <c:pt idx="3">
                  <c:v>30.63</c:v>
                </c:pt>
                <c:pt idx="4">
                  <c:v>30.13</c:v>
                </c:pt>
              </c:numCache>
            </c:numRef>
          </c:val>
          <c:extLst xmlns:c16r2="http://schemas.microsoft.com/office/drawing/2015/06/chart">
            <c:ext xmlns:c16="http://schemas.microsoft.com/office/drawing/2014/chart" uri="{C3380CC4-5D6E-409C-BE32-E72D297353CC}">
              <c16:uniqueId val="{00000001-6FF0-4162-BEF3-9063CCBC2606}"/>
            </c:ext>
          </c:extLst>
        </c:ser>
        <c:dLbls>
          <c:showLegendKey val="0"/>
          <c:showVal val="0"/>
          <c:showCatName val="0"/>
          <c:showSerName val="0"/>
          <c:showPercent val="0"/>
          <c:showBubbleSize val="0"/>
        </c:dLbls>
        <c:gapWidth val="250"/>
        <c:overlap val="100"/>
        <c:axId val="390882840"/>
        <c:axId val="390883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4.5599999999999996</c:v>
                </c:pt>
                <c:pt idx="1">
                  <c:v>3.56</c:v>
                </c:pt>
                <c:pt idx="2">
                  <c:v>1.1200000000000001</c:v>
                </c:pt>
                <c:pt idx="3">
                  <c:v>-0.68</c:v>
                </c:pt>
                <c:pt idx="4">
                  <c:v>-0.23</c:v>
                </c:pt>
              </c:numCache>
            </c:numRef>
          </c:val>
          <c:smooth val="0"/>
          <c:extLst xmlns:c16r2="http://schemas.microsoft.com/office/drawing/2015/06/chart">
            <c:ext xmlns:c16="http://schemas.microsoft.com/office/drawing/2014/chart" uri="{C3380CC4-5D6E-409C-BE32-E72D297353CC}">
              <c16:uniqueId val="{00000002-6FF0-4162-BEF3-9063CCBC2606}"/>
            </c:ext>
          </c:extLst>
        </c:ser>
        <c:dLbls>
          <c:showLegendKey val="0"/>
          <c:showVal val="0"/>
          <c:showCatName val="0"/>
          <c:showSerName val="0"/>
          <c:showPercent val="0"/>
          <c:showBubbleSize val="0"/>
        </c:dLbls>
        <c:marker val="1"/>
        <c:smooth val="0"/>
        <c:axId val="390882840"/>
        <c:axId val="390883224"/>
      </c:lineChart>
      <c:catAx>
        <c:axId val="39088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883224"/>
        <c:crosses val="autoZero"/>
        <c:auto val="1"/>
        <c:lblAlgn val="ctr"/>
        <c:lblOffset val="100"/>
        <c:tickLblSkip val="1"/>
        <c:tickMarkSkip val="1"/>
        <c:noMultiLvlLbl val="0"/>
      </c:catAx>
      <c:valAx>
        <c:axId val="390883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8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1B3-4820-A8DA-5038BEB003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B3-4820-A8DA-5038BEB00340}"/>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11B3-4820-A8DA-5038BEB0034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0.06</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11B3-4820-A8DA-5038BEB0034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11B3-4820-A8DA-5038BEB003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0.14000000000000001</c:v>
                </c:pt>
                <c:pt idx="4">
                  <c:v>#N/A</c:v>
                </c:pt>
                <c:pt idx="5">
                  <c:v>0.12</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5-11B3-4820-A8DA-5038BEB003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1.0900000000000001</c:v>
                </c:pt>
                <c:pt idx="4">
                  <c:v>#N/A</c:v>
                </c:pt>
                <c:pt idx="5">
                  <c:v>0.57999999999999996</c:v>
                </c:pt>
                <c:pt idx="6">
                  <c:v>#N/A</c:v>
                </c:pt>
                <c:pt idx="7">
                  <c:v>1.52</c:v>
                </c:pt>
                <c:pt idx="8">
                  <c:v>#N/A</c:v>
                </c:pt>
                <c:pt idx="9">
                  <c:v>1.41</c:v>
                </c:pt>
              </c:numCache>
            </c:numRef>
          </c:val>
          <c:extLst xmlns:c16r2="http://schemas.microsoft.com/office/drawing/2015/06/chart">
            <c:ext xmlns:c16="http://schemas.microsoft.com/office/drawing/2014/chart" uri="{C3380CC4-5D6E-409C-BE32-E72D297353CC}">
              <c16:uniqueId val="{00000006-11B3-4820-A8DA-5038BEB003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2.0299999999999998</c:v>
                </c:pt>
                <c:pt idx="2">
                  <c:v>#N/A</c:v>
                </c:pt>
                <c:pt idx="3">
                  <c:v>3.65</c:v>
                </c:pt>
                <c:pt idx="4">
                  <c:v>#N/A</c:v>
                </c:pt>
                <c:pt idx="5">
                  <c:v>4.68</c:v>
                </c:pt>
                <c:pt idx="6">
                  <c:v>#N/A</c:v>
                </c:pt>
                <c:pt idx="7">
                  <c:v>4.5199999999999996</c:v>
                </c:pt>
                <c:pt idx="8">
                  <c:v>#N/A</c:v>
                </c:pt>
                <c:pt idx="9">
                  <c:v>3.79</c:v>
                </c:pt>
              </c:numCache>
            </c:numRef>
          </c:val>
          <c:extLst xmlns:c16r2="http://schemas.microsoft.com/office/drawing/2015/06/chart">
            <c:ext xmlns:c16="http://schemas.microsoft.com/office/drawing/2014/chart" uri="{C3380CC4-5D6E-409C-BE32-E72D297353CC}">
              <c16:uniqueId val="{00000007-11B3-4820-A8DA-5038BEB003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5.16</c:v>
                </c:pt>
                <c:pt idx="2">
                  <c:v>#N/A</c:v>
                </c:pt>
                <c:pt idx="3">
                  <c:v>5.38</c:v>
                </c:pt>
                <c:pt idx="4">
                  <c:v>#N/A</c:v>
                </c:pt>
                <c:pt idx="5">
                  <c:v>4.6500000000000004</c:v>
                </c:pt>
                <c:pt idx="6">
                  <c:v>#N/A</c:v>
                </c:pt>
                <c:pt idx="7">
                  <c:v>5.05</c:v>
                </c:pt>
                <c:pt idx="8">
                  <c:v>#N/A</c:v>
                </c:pt>
                <c:pt idx="9">
                  <c:v>4.8499999999999996</c:v>
                </c:pt>
              </c:numCache>
            </c:numRef>
          </c:val>
          <c:extLst xmlns:c16r2="http://schemas.microsoft.com/office/drawing/2015/06/chart">
            <c:ext xmlns:c16="http://schemas.microsoft.com/office/drawing/2014/chart" uri="{C3380CC4-5D6E-409C-BE32-E72D297353CC}">
              <c16:uniqueId val="{00000008-11B3-4820-A8DA-5038BEB003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5.66</c:v>
                </c:pt>
                <c:pt idx="2">
                  <c:v>#N/A</c:v>
                </c:pt>
                <c:pt idx="3">
                  <c:v>6.55</c:v>
                </c:pt>
                <c:pt idx="4">
                  <c:v>#N/A</c:v>
                </c:pt>
                <c:pt idx="5">
                  <c:v>6.59</c:v>
                </c:pt>
                <c:pt idx="6">
                  <c:v>#N/A</c:v>
                </c:pt>
                <c:pt idx="7">
                  <c:v>6.55</c:v>
                </c:pt>
                <c:pt idx="8">
                  <c:v>#N/A</c:v>
                </c:pt>
                <c:pt idx="9">
                  <c:v>6.48</c:v>
                </c:pt>
              </c:numCache>
            </c:numRef>
          </c:val>
          <c:extLst xmlns:c16r2="http://schemas.microsoft.com/office/drawing/2015/06/chart">
            <c:ext xmlns:c16="http://schemas.microsoft.com/office/drawing/2014/chart" uri="{C3380CC4-5D6E-409C-BE32-E72D297353CC}">
              <c16:uniqueId val="{00000009-11B3-4820-A8DA-5038BEB00340}"/>
            </c:ext>
          </c:extLst>
        </c:ser>
        <c:dLbls>
          <c:showLegendKey val="0"/>
          <c:showVal val="0"/>
          <c:showCatName val="0"/>
          <c:showSerName val="0"/>
          <c:showPercent val="0"/>
          <c:showBubbleSize val="0"/>
        </c:dLbls>
        <c:gapWidth val="150"/>
        <c:overlap val="100"/>
        <c:axId val="338208720"/>
        <c:axId val="338209104"/>
      </c:barChart>
      <c:catAx>
        <c:axId val="33820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209104"/>
        <c:crosses val="autoZero"/>
        <c:auto val="1"/>
        <c:lblAlgn val="ctr"/>
        <c:lblOffset val="100"/>
        <c:tickLblSkip val="1"/>
        <c:tickMarkSkip val="1"/>
        <c:noMultiLvlLbl val="0"/>
      </c:catAx>
      <c:valAx>
        <c:axId val="33820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0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638</c:v>
                </c:pt>
                <c:pt idx="5">
                  <c:v>579</c:v>
                </c:pt>
                <c:pt idx="8">
                  <c:v>577</c:v>
                </c:pt>
                <c:pt idx="11">
                  <c:v>570</c:v>
                </c:pt>
                <c:pt idx="14">
                  <c:v>590</c:v>
                </c:pt>
              </c:numCache>
            </c:numRef>
          </c:val>
          <c:extLst xmlns:c16r2="http://schemas.microsoft.com/office/drawing/2015/06/chart">
            <c:ext xmlns:c16="http://schemas.microsoft.com/office/drawing/2014/chart" uri="{C3380CC4-5D6E-409C-BE32-E72D297353CC}">
              <c16:uniqueId val="{00000000-75FC-485A-9D4B-1234A5E51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FC-485A-9D4B-1234A5E51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0</c:v>
                </c:pt>
              </c:numCache>
            </c:numRef>
          </c:val>
          <c:extLst xmlns:c16r2="http://schemas.microsoft.com/office/drawing/2015/06/chart">
            <c:ext xmlns:c16="http://schemas.microsoft.com/office/drawing/2014/chart" uri="{C3380CC4-5D6E-409C-BE32-E72D297353CC}">
              <c16:uniqueId val="{00000002-75FC-485A-9D4B-1234A5E51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FC-485A-9D4B-1234A5E51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138</c:v>
                </c:pt>
                <c:pt idx="9">
                  <c:v>131</c:v>
                </c:pt>
                <c:pt idx="12">
                  <c:v>144</c:v>
                </c:pt>
              </c:numCache>
            </c:numRef>
          </c:val>
          <c:extLst xmlns:c16r2="http://schemas.microsoft.com/office/drawing/2015/06/chart">
            <c:ext xmlns:c16="http://schemas.microsoft.com/office/drawing/2014/chart" uri="{C3380CC4-5D6E-409C-BE32-E72D297353CC}">
              <c16:uniqueId val="{00000004-75FC-485A-9D4B-1234A5E51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FC-485A-9D4B-1234A5E51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FC-485A-9D4B-1234A5E51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595</c:v>
                </c:pt>
                <c:pt idx="3">
                  <c:v>669</c:v>
                </c:pt>
                <c:pt idx="6">
                  <c:v>643</c:v>
                </c:pt>
                <c:pt idx="9">
                  <c:v>660</c:v>
                </c:pt>
                <c:pt idx="12">
                  <c:v>705</c:v>
                </c:pt>
              </c:numCache>
            </c:numRef>
          </c:val>
          <c:extLst xmlns:c16r2="http://schemas.microsoft.com/office/drawing/2015/06/chart">
            <c:ext xmlns:c16="http://schemas.microsoft.com/office/drawing/2014/chart" uri="{C3380CC4-5D6E-409C-BE32-E72D297353CC}">
              <c16:uniqueId val="{00000007-75FC-485A-9D4B-1234A5E511D1}"/>
            </c:ext>
          </c:extLst>
        </c:ser>
        <c:dLbls>
          <c:showLegendKey val="0"/>
          <c:showVal val="0"/>
          <c:showCatName val="0"/>
          <c:showSerName val="0"/>
          <c:showPercent val="0"/>
          <c:showBubbleSize val="0"/>
        </c:dLbls>
        <c:gapWidth val="100"/>
        <c:overlap val="100"/>
        <c:axId val="386237520"/>
        <c:axId val="38623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c:v>
                </c:pt>
                <c:pt idx="2">
                  <c:v>#N/A</c:v>
                </c:pt>
                <c:pt idx="3">
                  <c:v>#N/A</c:v>
                </c:pt>
                <c:pt idx="4">
                  <c:v>207</c:v>
                </c:pt>
                <c:pt idx="5">
                  <c:v>#N/A</c:v>
                </c:pt>
                <c:pt idx="6">
                  <c:v>#N/A</c:v>
                </c:pt>
                <c:pt idx="7">
                  <c:v>208</c:v>
                </c:pt>
                <c:pt idx="8">
                  <c:v>#N/A</c:v>
                </c:pt>
                <c:pt idx="9">
                  <c:v>#N/A</c:v>
                </c:pt>
                <c:pt idx="10">
                  <c:v>225</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75FC-485A-9D4B-1234A5E511D1}"/>
            </c:ext>
          </c:extLst>
        </c:ser>
        <c:dLbls>
          <c:showLegendKey val="0"/>
          <c:showVal val="0"/>
          <c:showCatName val="0"/>
          <c:showSerName val="0"/>
          <c:showPercent val="0"/>
          <c:showBubbleSize val="0"/>
        </c:dLbls>
        <c:marker val="1"/>
        <c:smooth val="0"/>
        <c:axId val="386237520"/>
        <c:axId val="386237904"/>
      </c:lineChart>
      <c:catAx>
        <c:axId val="38623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37904"/>
        <c:crosses val="autoZero"/>
        <c:auto val="1"/>
        <c:lblAlgn val="ctr"/>
        <c:lblOffset val="100"/>
        <c:tickLblSkip val="1"/>
        <c:tickMarkSkip val="1"/>
        <c:noMultiLvlLbl val="0"/>
      </c:catAx>
      <c:valAx>
        <c:axId val="38623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3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6518</c:v>
                </c:pt>
                <c:pt idx="5">
                  <c:v>6397</c:v>
                </c:pt>
                <c:pt idx="8">
                  <c:v>6338</c:v>
                </c:pt>
                <c:pt idx="11">
                  <c:v>6337</c:v>
                </c:pt>
                <c:pt idx="14">
                  <c:v>6280</c:v>
                </c:pt>
              </c:numCache>
            </c:numRef>
          </c:val>
          <c:extLst xmlns:c16r2="http://schemas.microsoft.com/office/drawing/2015/06/chart">
            <c:ext xmlns:c16="http://schemas.microsoft.com/office/drawing/2014/chart" uri="{C3380CC4-5D6E-409C-BE32-E72D297353CC}">
              <c16:uniqueId val="{00000000-70FE-4082-9FEB-02C2A5741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999</c:v>
                </c:pt>
                <c:pt idx="5">
                  <c:v>812</c:v>
                </c:pt>
                <c:pt idx="8">
                  <c:v>906</c:v>
                </c:pt>
                <c:pt idx="11">
                  <c:v>845</c:v>
                </c:pt>
                <c:pt idx="14">
                  <c:v>798</c:v>
                </c:pt>
              </c:numCache>
            </c:numRef>
          </c:val>
          <c:extLst xmlns:c16r2="http://schemas.microsoft.com/office/drawing/2015/06/chart">
            <c:ext xmlns:c16="http://schemas.microsoft.com/office/drawing/2014/chart" uri="{C3380CC4-5D6E-409C-BE32-E72D297353CC}">
              <c16:uniqueId val="{00000001-70FE-4082-9FEB-02C2A5741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4093</c:v>
                </c:pt>
                <c:pt idx="5">
                  <c:v>4226</c:v>
                </c:pt>
                <c:pt idx="8">
                  <c:v>4464</c:v>
                </c:pt>
                <c:pt idx="11">
                  <c:v>4424</c:v>
                </c:pt>
                <c:pt idx="14">
                  <c:v>4501</c:v>
                </c:pt>
              </c:numCache>
            </c:numRef>
          </c:val>
          <c:extLst xmlns:c16r2="http://schemas.microsoft.com/office/drawing/2015/06/chart">
            <c:ext xmlns:c16="http://schemas.microsoft.com/office/drawing/2014/chart" uri="{C3380CC4-5D6E-409C-BE32-E72D297353CC}">
              <c16:uniqueId val="{00000002-70FE-4082-9FEB-02C2A5741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FE-4082-9FEB-02C2A5741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FE-4082-9FEB-02C2A5741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FE-4082-9FEB-02C2A5741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873</c:v>
                </c:pt>
                <c:pt idx="3">
                  <c:v>951</c:v>
                </c:pt>
                <c:pt idx="6">
                  <c:v>958</c:v>
                </c:pt>
                <c:pt idx="9">
                  <c:v>892</c:v>
                </c:pt>
                <c:pt idx="12">
                  <c:v>956</c:v>
                </c:pt>
              </c:numCache>
            </c:numRef>
          </c:val>
          <c:extLst xmlns:c16r2="http://schemas.microsoft.com/office/drawing/2015/06/chart">
            <c:ext xmlns:c16="http://schemas.microsoft.com/office/drawing/2014/chart" uri="{C3380CC4-5D6E-409C-BE32-E72D297353CC}">
              <c16:uniqueId val="{00000006-70FE-4082-9FEB-02C2A5741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0FE-4082-9FEB-02C2A5741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1740</c:v>
                </c:pt>
                <c:pt idx="3">
                  <c:v>1568</c:v>
                </c:pt>
                <c:pt idx="6">
                  <c:v>1613</c:v>
                </c:pt>
                <c:pt idx="9">
                  <c:v>1594</c:v>
                </c:pt>
                <c:pt idx="12">
                  <c:v>1727</c:v>
                </c:pt>
              </c:numCache>
            </c:numRef>
          </c:val>
          <c:extLst xmlns:c16r2="http://schemas.microsoft.com/office/drawing/2015/06/chart">
            <c:ext xmlns:c16="http://schemas.microsoft.com/office/drawing/2014/chart" uri="{C3380CC4-5D6E-409C-BE32-E72D297353CC}">
              <c16:uniqueId val="{00000008-70FE-4082-9FEB-02C2A5741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48</c:v>
                </c:pt>
                <c:pt idx="6">
                  <c:v>44</c:v>
                </c:pt>
                <c:pt idx="9">
                  <c:v>3</c:v>
                </c:pt>
                <c:pt idx="12">
                  <c:v>44</c:v>
                </c:pt>
              </c:numCache>
            </c:numRef>
          </c:val>
          <c:extLst xmlns:c16r2="http://schemas.microsoft.com/office/drawing/2015/06/chart">
            <c:ext xmlns:c16="http://schemas.microsoft.com/office/drawing/2014/chart" uri="{C3380CC4-5D6E-409C-BE32-E72D297353CC}">
              <c16:uniqueId val="{00000009-70FE-4082-9FEB-02C2A5741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7720</c:v>
                </c:pt>
                <c:pt idx="3">
                  <c:v>7508</c:v>
                </c:pt>
                <c:pt idx="6">
                  <c:v>7641</c:v>
                </c:pt>
                <c:pt idx="9">
                  <c:v>7787</c:v>
                </c:pt>
                <c:pt idx="12">
                  <c:v>7742</c:v>
                </c:pt>
              </c:numCache>
            </c:numRef>
          </c:val>
          <c:extLst xmlns:c16r2="http://schemas.microsoft.com/office/drawing/2015/06/chart">
            <c:ext xmlns:c16="http://schemas.microsoft.com/office/drawing/2014/chart" uri="{C3380CC4-5D6E-409C-BE32-E72D297353CC}">
              <c16:uniqueId val="{0000000A-70FE-4082-9FEB-02C2A5741873}"/>
            </c:ext>
          </c:extLst>
        </c:ser>
        <c:dLbls>
          <c:showLegendKey val="0"/>
          <c:showVal val="0"/>
          <c:showCatName val="0"/>
          <c:showSerName val="0"/>
          <c:showPercent val="0"/>
          <c:showBubbleSize val="0"/>
        </c:dLbls>
        <c:gapWidth val="100"/>
        <c:overlap val="100"/>
        <c:axId val="388103840"/>
        <c:axId val="38808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0FE-4082-9FEB-02C2A5741873}"/>
            </c:ext>
          </c:extLst>
        </c:ser>
        <c:dLbls>
          <c:showLegendKey val="0"/>
          <c:showVal val="0"/>
          <c:showCatName val="0"/>
          <c:showSerName val="0"/>
          <c:showPercent val="0"/>
          <c:showBubbleSize val="0"/>
        </c:dLbls>
        <c:marker val="1"/>
        <c:smooth val="0"/>
        <c:axId val="388103840"/>
        <c:axId val="388088928"/>
      </c:lineChart>
      <c:catAx>
        <c:axId val="3881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088928"/>
        <c:crosses val="autoZero"/>
        <c:auto val="1"/>
        <c:lblAlgn val="ctr"/>
        <c:lblOffset val="100"/>
        <c:tickLblSkip val="1"/>
        <c:tickMarkSkip val="1"/>
        <c:noMultiLvlLbl val="0"/>
      </c:catAx>
      <c:valAx>
        <c:axId val="38808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1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1809</c:v>
                </c:pt>
                <c:pt idx="1">
                  <c:v>1743</c:v>
                </c:pt>
                <c:pt idx="2">
                  <c:v>1738</c:v>
                </c:pt>
              </c:numCache>
            </c:numRef>
          </c:val>
          <c:extLst xmlns:c16r2="http://schemas.microsoft.com/office/drawing/2015/06/chart">
            <c:ext xmlns:c16="http://schemas.microsoft.com/office/drawing/2014/chart" uri="{C3380CC4-5D6E-409C-BE32-E72D297353CC}">
              <c16:uniqueId val="{00000000-B219-4BDD-BCF1-A1C0B77780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211</c:v>
                </c:pt>
                <c:pt idx="1">
                  <c:v>194</c:v>
                </c:pt>
                <c:pt idx="2">
                  <c:v>174</c:v>
                </c:pt>
              </c:numCache>
            </c:numRef>
          </c:val>
          <c:extLst xmlns:c16r2="http://schemas.microsoft.com/office/drawing/2015/06/chart">
            <c:ext xmlns:c16="http://schemas.microsoft.com/office/drawing/2014/chart" uri="{C3380CC4-5D6E-409C-BE32-E72D297353CC}">
              <c16:uniqueId val="{00000001-B219-4BDD-BCF1-A1C0B77780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1690</c:v>
                </c:pt>
                <c:pt idx="1">
                  <c:v>2024</c:v>
                </c:pt>
                <c:pt idx="2">
                  <c:v>2125</c:v>
                </c:pt>
              </c:numCache>
            </c:numRef>
          </c:val>
          <c:extLst xmlns:c16r2="http://schemas.microsoft.com/office/drawing/2015/06/chart">
            <c:ext xmlns:c16="http://schemas.microsoft.com/office/drawing/2014/chart" uri="{C3380CC4-5D6E-409C-BE32-E72D297353CC}">
              <c16:uniqueId val="{00000002-B219-4BDD-BCF1-A1C0B77780FC}"/>
            </c:ext>
          </c:extLst>
        </c:ser>
        <c:dLbls>
          <c:showLegendKey val="0"/>
          <c:showVal val="0"/>
          <c:showCatName val="0"/>
          <c:showSerName val="0"/>
          <c:showPercent val="0"/>
          <c:showBubbleSize val="0"/>
        </c:dLbls>
        <c:gapWidth val="120"/>
        <c:overlap val="100"/>
        <c:axId val="394171216"/>
        <c:axId val="394171600"/>
      </c:barChart>
      <c:catAx>
        <c:axId val="39417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171600"/>
        <c:crosses val="autoZero"/>
        <c:auto val="1"/>
        <c:lblAlgn val="ctr"/>
        <c:lblOffset val="100"/>
        <c:tickLblSkip val="1"/>
        <c:tickMarkSkip val="1"/>
        <c:noMultiLvlLbl val="0"/>
      </c:catAx>
      <c:valAx>
        <c:axId val="39417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17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3F-4BF6-ABC2-B4A89ABF17F7}"/>
                </c:ext>
                <c:ext xmlns:c15="http://schemas.microsoft.com/office/drawing/2012/chart" uri="{CE6537A1-D6FC-4f65-9D91-7224C49458BB}">
                  <c15:dlblFieldTable>
                    <c15:dlblFTEntry>
                      <c15:txfldGUID>{6B550EB0-F0A0-45C5-8140-586607A45FB1}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3F-4BF6-ABC2-B4A89ABF17F7}"/>
                </c:ext>
                <c:ext xmlns:c15="http://schemas.microsoft.com/office/drawing/2012/chart" uri="{CE6537A1-D6FC-4f65-9D91-7224C49458BB}">
                  <c15:dlblFieldTable>
                    <c15:dlblFTEntry>
                      <c15:txfldGUID>{8C85A546-0A56-4F13-AB04-683ADBCC65AF}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3F-4BF6-ABC2-B4A89ABF17F7}"/>
                </c:ext>
                <c:ext xmlns:c15="http://schemas.microsoft.com/office/drawing/2012/chart" uri="{CE6537A1-D6FC-4f65-9D91-7224C49458BB}">
                  <c15:dlblFieldTable>
                    <c15:dlblFTEntry>
                      <c15:txfldGUID>{FEE511CA-3D61-4F9B-9676-EEAFBE8A0A18}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3F-4BF6-ABC2-B4A89ABF17F7}"/>
                </c:ext>
                <c:ext xmlns:c15="http://schemas.microsoft.com/office/drawing/2012/chart" uri="{CE6537A1-D6FC-4f65-9D91-7224C49458BB}">
                  <c15:dlblFieldTable>
                    <c15:dlblFTEntry>
                      <c15:txfldGUID>{2C7AA6A0-5791-41D5-9BD9-EB215C478666}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3F-4BF6-ABC2-B4A89ABF17F7}"/>
                </c:ext>
                <c:ext xmlns:c15="http://schemas.microsoft.com/office/drawing/2012/chart" uri="{CE6537A1-D6FC-4f65-9D91-7224C49458BB}">
                  <c15:dlblFieldTable>
                    <c15:dlblFTEntry>
                      <c15:txfldGUID>{E323196E-0C62-4024-B4A1-C70B4DD06D36}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3F-4BF6-ABC2-B4A89ABF17F7}"/>
                </c:ext>
                <c:ext xmlns:c15="http://schemas.microsoft.com/office/drawing/2012/chart" uri="{CE6537A1-D6FC-4f65-9D91-7224C49458BB}">
                  <c15:dlblFieldTable>
                    <c15:dlblFTEntry>
                      <c15:txfldGUID>{4AA762DC-4B94-41A4-92EC-BF1EBD9BC125}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3F-4BF6-ABC2-B4A89ABF17F7}"/>
                </c:ext>
                <c:ext xmlns:c15="http://schemas.microsoft.com/office/drawing/2012/chart" uri="{CE6537A1-D6FC-4f65-9D91-7224C49458BB}">
                  <c15:dlblFieldTable>
                    <c15:dlblFTEntry>
                      <c15:txfldGUID>{D1B490E2-059C-4CBC-9D63-FBC7BB438817}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3F-4BF6-ABC2-B4A89ABF17F7}"/>
                </c:ext>
                <c:ext xmlns:c15="http://schemas.microsoft.com/office/drawing/2012/chart" uri="{CE6537A1-D6FC-4f65-9D91-7224C49458BB}">
                  <c15:dlblFieldTable>
                    <c15:dlblFTEntry>
                      <c15:txfldGUID>{17A0DE28-E00D-4E4F-B2D5-E62323DAFE6C}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3F-4BF6-ABC2-B4A89ABF17F7}"/>
                </c:ext>
                <c:ext xmlns:c15="http://schemas.microsoft.com/office/drawing/2012/chart" uri="{CE6537A1-D6FC-4f65-9D91-7224C49458BB}">
                  <c15:dlblFieldTable>
                    <c15:dlblFTEntry>
                      <c15:txfldGUID>{DA70E9E1-9CB5-4EF8-BF7C-A4737C2329D6}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66</c:v>
                </c:pt>
                <c:pt idx="24">
                  <c:v>67.2</c:v>
                </c:pt>
                <c:pt idx="32">
                  <c:v>68.5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93F-4BF6-ABC2-B4A89ABF1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3F-4BF6-ABC2-B4A89ABF17F7}"/>
                </c:ext>
                <c:ext xmlns:c15="http://schemas.microsoft.com/office/drawing/2012/chart" uri="{CE6537A1-D6FC-4f65-9D91-7224C49458BB}">
                  <c15:dlblFieldTable>
                    <c15:dlblFTEntry>
                      <c15:txfldGUID>{483631ED-6E16-4C42-8BA8-BFF234510649}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3F-4BF6-ABC2-B4A89ABF17F7}"/>
                </c:ext>
                <c:ext xmlns:c15="http://schemas.microsoft.com/office/drawing/2012/chart" uri="{CE6537A1-D6FC-4f65-9D91-7224C49458BB}">
                  <c15:dlblFieldTable>
                    <c15:dlblFTEntry>
                      <c15:txfldGUID>{348BE9F0-1DEB-487D-8869-C30C91745300}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3F-4BF6-ABC2-B4A89ABF17F7}"/>
                </c:ext>
                <c:ext xmlns:c15="http://schemas.microsoft.com/office/drawing/2012/chart" uri="{CE6537A1-D6FC-4f65-9D91-7224C49458BB}">
                  <c15:dlblFieldTable>
                    <c15:dlblFTEntry>
                      <c15:txfldGUID>{9580AC65-4766-4A0E-A1B9-1406113CF2C3}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3F-4BF6-ABC2-B4A89ABF17F7}"/>
                </c:ext>
                <c:ext xmlns:c15="http://schemas.microsoft.com/office/drawing/2012/chart" uri="{CE6537A1-D6FC-4f65-9D91-7224C49458BB}">
                  <c15:dlblFieldTable>
                    <c15:dlblFTEntry>
                      <c15:txfldGUID>{E876C284-F9D4-425A-AB00-BE42F7F6445A}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3F-4BF6-ABC2-B4A89ABF17F7}"/>
                </c:ext>
                <c:ext xmlns:c15="http://schemas.microsoft.com/office/drawing/2012/chart" uri="{CE6537A1-D6FC-4f65-9D91-7224C49458BB}">
                  <c15:dlblFieldTable>
                    <c15:dlblFTEntry>
                      <c15:txfldGUID>{4F271A13-2C68-4D61-A5DC-1CAC8C5A67D3}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3F-4BF6-ABC2-B4A89ABF17F7}"/>
                </c:ext>
                <c:ext xmlns:c15="http://schemas.microsoft.com/office/drawing/2012/chart" uri="{CE6537A1-D6FC-4f65-9D91-7224C49458BB}">
                  <c15:layout/>
                  <c15:dlblFieldTable>
                    <c15:dlblFTEntry>
                      <c15:txfldGUID>{FAB25687-AD55-48CD-B7A5-D051EDB66EEF}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3F-4BF6-ABC2-B4A89ABF17F7}"/>
                </c:ext>
                <c:ext xmlns:c15="http://schemas.microsoft.com/office/drawing/2012/chart" uri="{CE6537A1-D6FC-4f65-9D91-7224C49458BB}">
                  <c15:layout/>
                  <c15:dlblFieldTable>
                    <c15:dlblFTEntry>
                      <c15:txfldGUID>{584335EC-0694-489E-B583-F2073477DB15}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3F-4BF6-ABC2-B4A89ABF17F7}"/>
                </c:ext>
                <c:ext xmlns:c15="http://schemas.microsoft.com/office/drawing/2012/chart" uri="{CE6537A1-D6FC-4f65-9D91-7224C49458BB}">
                  <c15:layout/>
                  <c15:dlblFieldTable>
                    <c15:dlblFTEntry>
                      <c15:txfldGUID>{202E688A-5D81-4129-A282-5E6B58B7EBC7}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3F-4BF6-ABC2-B4A89ABF17F7}"/>
                </c:ext>
                <c:ext xmlns:c15="http://schemas.microsoft.com/office/drawing/2012/chart" uri="{CE6537A1-D6FC-4f65-9D91-7224C49458BB}">
                  <c15:layout/>
                  <c15:dlblFieldTable>
                    <c15:dlblFTEntry>
                      <c15:txfldGUID>{5E88E84E-F2DB-4655-A649-CD60F61A623E}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593F-4BF6-ABC2-B4A89ABF17F7}"/>
            </c:ext>
          </c:extLst>
        </c:ser>
        <c:dLbls>
          <c:showLegendKey val="0"/>
          <c:showVal val="1"/>
          <c:showCatName val="0"/>
          <c:showSerName val="0"/>
          <c:showPercent val="0"/>
          <c:showBubbleSize val="0"/>
        </c:dLbls>
        <c:axId val="390760088"/>
        <c:axId val="390759696"/>
      </c:scatterChart>
      <c:valAx>
        <c:axId val="390760088"/>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759696"/>
        <c:crosses val="autoZero"/>
        <c:crossBetween val="midCat"/>
      </c:valAx>
      <c:valAx>
        <c:axId val="390759696"/>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760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7F-4097-8BE5-12C2C42BAD09}"/>
                </c:ext>
                <c:ext xmlns:c15="http://schemas.microsoft.com/office/drawing/2012/chart" uri="{CE6537A1-D6FC-4f65-9D91-7224C49458BB}">
                  <c15:dlblFieldTable>
                    <c15:dlblFTEntry>
                      <c15:txfldGUID>{661CA136-0D33-46C8-BE4D-F690B3C9B0F2}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7F-4097-8BE5-12C2C42BAD09}"/>
                </c:ext>
                <c:ext xmlns:c15="http://schemas.microsoft.com/office/drawing/2012/chart" uri="{CE6537A1-D6FC-4f65-9D91-7224C49458BB}">
                  <c15:dlblFieldTable>
                    <c15:dlblFTEntry>
                      <c15:txfldGUID>{C1AE9FB2-B5C5-475F-8A45-A16CEC7DC603}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7F-4097-8BE5-12C2C42BAD09}"/>
                </c:ext>
                <c:ext xmlns:c15="http://schemas.microsoft.com/office/drawing/2012/chart" uri="{CE6537A1-D6FC-4f65-9D91-7224C49458BB}">
                  <c15:dlblFieldTable>
                    <c15:dlblFTEntry>
                      <c15:txfldGUID>{EBFB583C-6519-445B-818B-22878536C6AA}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7F-4097-8BE5-12C2C42BAD09}"/>
                </c:ext>
                <c:ext xmlns:c15="http://schemas.microsoft.com/office/drawing/2012/chart" uri="{CE6537A1-D6FC-4f65-9D91-7224C49458BB}">
                  <c15:dlblFieldTable>
                    <c15:dlblFTEntry>
                      <c15:txfldGUID>{A598371B-35F4-40FF-87D7-C5ADE3B7D101}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7F-4097-8BE5-12C2C42BAD09}"/>
                </c:ext>
                <c:ext xmlns:c15="http://schemas.microsoft.com/office/drawing/2012/chart" uri="{CE6537A1-D6FC-4f65-9D91-7224C49458BB}">
                  <c15:dlblFieldTable>
                    <c15:dlblFTEntry>
                      <c15:txfldGUID>{68A8C500-5D40-4DE5-B96B-5FADDDEFD22C}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7F-4097-8BE5-12C2C42BAD09}"/>
                </c:ext>
                <c:ext xmlns:c15="http://schemas.microsoft.com/office/drawing/2012/chart" uri="{CE6537A1-D6FC-4f65-9D91-7224C49458BB}">
                  <c15:dlblFieldTable>
                    <c15:dlblFTEntry>
                      <c15:txfldGUID>{5574EAD2-7669-4BAA-A282-5382C0015976}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7F-4097-8BE5-12C2C42BAD09}"/>
                </c:ext>
                <c:ext xmlns:c15="http://schemas.microsoft.com/office/drawing/2012/chart" uri="{CE6537A1-D6FC-4f65-9D91-7224C49458BB}">
                  <c15:dlblFieldTable>
                    <c15:dlblFTEntry>
                      <c15:txfldGUID>{62566BF7-21C3-491D-BFC1-EF784505939B}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7F-4097-8BE5-12C2C42BAD09}"/>
                </c:ext>
                <c:ext xmlns:c15="http://schemas.microsoft.com/office/drawing/2012/chart" uri="{CE6537A1-D6FC-4f65-9D91-7224C49458BB}">
                  <c15:dlblFieldTable>
                    <c15:dlblFTEntry>
                      <c15:txfldGUID>{5416E8B6-2293-492B-9623-4A6BF5DF66F0}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7F-4097-8BE5-12C2C42BAD09}"/>
                </c:ext>
                <c:ext xmlns:c15="http://schemas.microsoft.com/office/drawing/2012/chart" uri="{CE6537A1-D6FC-4f65-9D91-7224C49458BB}">
                  <c15:dlblFieldTable>
                    <c15:dlblFTEntry>
                      <c15:txfldGUID>{4E96C44D-84FC-4891-A453-59E32808EA04}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6</c:v>
                </c:pt>
                <c:pt idx="16">
                  <c:v>3.2</c:v>
                </c:pt>
                <c:pt idx="24">
                  <c:v>4.0999999999999996</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07F-4097-8BE5-12C2C42BAD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7F-4097-8BE5-12C2C42BAD09}"/>
                </c:ext>
                <c:ext xmlns:c15="http://schemas.microsoft.com/office/drawing/2012/chart" uri="{CE6537A1-D6FC-4f65-9D91-7224C49458BB}">
                  <c15:dlblFieldTable>
                    <c15:dlblFTEntry>
                      <c15:txfldGUID>{38374825-0396-493B-9BA0-D7AB8FD70B55}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7F-4097-8BE5-12C2C42BAD09}"/>
                </c:ext>
                <c:ext xmlns:c15="http://schemas.microsoft.com/office/drawing/2012/chart" uri="{CE6537A1-D6FC-4f65-9D91-7224C49458BB}">
                  <c15:dlblFieldTable>
                    <c15:dlblFTEntry>
                      <c15:txfldGUID>{DFE1E257-75AC-47D8-8B0C-7986226BD5B9}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7F-4097-8BE5-12C2C42BAD09}"/>
                </c:ext>
                <c:ext xmlns:c15="http://schemas.microsoft.com/office/drawing/2012/chart" uri="{CE6537A1-D6FC-4f65-9D91-7224C49458BB}">
                  <c15:dlblFieldTable>
                    <c15:dlblFTEntry>
                      <c15:txfldGUID>{45FEC4E0-A998-4520-B031-7C4A8720C4EC}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7F-4097-8BE5-12C2C42BAD09}"/>
                </c:ext>
                <c:ext xmlns:c15="http://schemas.microsoft.com/office/drawing/2012/chart" uri="{CE6537A1-D6FC-4f65-9D91-7224C49458BB}">
                  <c15:dlblFieldTable>
                    <c15:dlblFTEntry>
                      <c15:txfldGUID>{D8F72CE6-F43C-4E11-B1EF-A972EF14E8D0}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7F-4097-8BE5-12C2C42BAD09}"/>
                </c:ext>
                <c:ext xmlns:c15="http://schemas.microsoft.com/office/drawing/2012/chart" uri="{CE6537A1-D6FC-4f65-9D91-7224C49458BB}">
                  <c15:dlblFieldTable>
                    <c15:dlblFTEntry>
                      <c15:txfldGUID>{FBC0486B-1617-42C2-9CB1-3325D3911B41}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7F-4097-8BE5-12C2C42BAD09}"/>
                </c:ext>
                <c:ext xmlns:c15="http://schemas.microsoft.com/office/drawing/2012/chart" uri="{CE6537A1-D6FC-4f65-9D91-7224C49458BB}">
                  <c15:dlblFieldTable>
                    <c15:dlblFTEntry>
                      <c15:txfldGUID>{97099D81-509D-4039-A150-F31961B0182C}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7F-4097-8BE5-12C2C42BAD09}"/>
                </c:ext>
                <c:ext xmlns:c15="http://schemas.microsoft.com/office/drawing/2012/chart" uri="{CE6537A1-D6FC-4f65-9D91-7224C49458BB}">
                  <c15:dlblFieldTable>
                    <c15:dlblFTEntry>
                      <c15:txfldGUID>{9310B4F8-96C7-4C14-9FE3-3C2FCAE57173}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7F-4097-8BE5-12C2C42BAD09}"/>
                </c:ext>
                <c:ext xmlns:c15="http://schemas.microsoft.com/office/drawing/2012/chart" uri="{CE6537A1-D6FC-4f65-9D91-7224C49458BB}">
                  <c15:dlblFieldTable>
                    <c15:dlblFTEntry>
                      <c15:txfldGUID>{348DCF73-3AEE-4946-A9B1-8BF23214A36D}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7F-4097-8BE5-12C2C42BAD09}"/>
                </c:ext>
                <c:ext xmlns:c15="http://schemas.microsoft.com/office/drawing/2012/chart" uri="{CE6537A1-D6FC-4f65-9D91-7224C49458BB}">
                  <c15:dlblFieldTable>
                    <c15:dlblFTEntry>
                      <c15:txfldGUID>{6C93560D-F3E3-45EC-8A8C-39FCA64C7151}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307F-4097-8BE5-12C2C42BAD09}"/>
            </c:ext>
          </c:extLst>
        </c:ser>
        <c:dLbls>
          <c:showLegendKey val="0"/>
          <c:showVal val="1"/>
          <c:showCatName val="0"/>
          <c:showSerName val="0"/>
          <c:showPercent val="0"/>
          <c:showBubbleSize val="0"/>
        </c:dLbls>
        <c:axId val="390760480"/>
        <c:axId val="390761264"/>
      </c:scatterChart>
      <c:valAx>
        <c:axId val="390760480"/>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761264"/>
        <c:crosses val="autoZero"/>
        <c:crossBetween val="midCat"/>
      </c:valAx>
      <c:valAx>
        <c:axId val="39076126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76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基準財政需要額が昨年度比で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％増となり、基準財政収入額についても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％伸びたため、財政力指数</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カ年平均値が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昨年度に比べ</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0.005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伸びた。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県の平均を</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0.08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0.21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社会保障関係費の経費増を含め財政需要額は今後も増加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傾向が見込まれていることから、税収の徴収率向上対策を中心とする歳入確保に努め、自主財源の十分な確保を図り財政基盤の強化に努める。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経常収支比率は、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昨年度比で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類似団体に比べ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％上回っており、</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昨年度に引き続き弾力性が弱まる結果となった。これは、昨年度に対し、分母の経常一般財源において、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地方税、地方交付税等が</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増となったことで、分母全体</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では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71,560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の増となったものの、分子の経常経費充当一般財源で</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扶助費</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32,144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千円増</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30,598</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千円増</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るなど</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、分子全体で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105,658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の増となったことによるものである。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今後も社会保障関係経費の増が予想され、本町独自施策について、長期的視点に立った事業効果の適宜評価を行うとともに、各種公共施設については個別施設計画に基づき統廃合及び予防保全を実施し、将来コストの削減に向けた取り組みが急務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7467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7165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5416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本年度も類似団体の平均額を下回ってはいるものの、人口一人当たりの決算額は前年度比</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％の増となった。人件費については、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参議院議員選挙に伴う人件費が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5,217</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千円の増となったが、働き方改革に伴う時間外勤務の抑制により、ほぼ横ばいとなった</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地域共生社会の実現に向けた包括的支援事業委託料などの</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新規事業に</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加え、ふるさと納税の納税者増によりこれに伴う返礼品発送等の委託料が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増となり、前年度比で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権限委譲や制度改正により業務量が増える中、昨今の多様な行政需要に応えることに加え、委託業務などの物件費の増加等が見込まれている。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有効的なシステムの導入等で</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業務の効率化を図り、サービスの質の低下を招かないような工夫が必要になる。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42661</xdr:rowOff>
    </xdr:from>
    <xdr:to>
      <xdr:col>23</xdr:col>
      <xdr:colOff>133350</xdr:colOff>
      <xdr:row>83</xdr:row>
      <xdr:rowOff>51927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73011"/>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1070</xdr:rowOff>
    </xdr:from>
    <xdr:to>
      <xdr:col>19</xdr:col>
      <xdr:colOff>133350</xdr:colOff>
      <xdr:row>83</xdr:row>
      <xdr:rowOff>42661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31420"/>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1070</xdr:rowOff>
    </xdr:from>
    <xdr:to>
      <xdr:col>15</xdr:col>
      <xdr:colOff>82550</xdr:colOff>
      <xdr:row>83</xdr:row>
      <xdr:rowOff>9097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231420"/>
          <a:ext cx="8890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9097</xdr:rowOff>
    </xdr:from>
    <xdr:to>
      <xdr:col>11</xdr:col>
      <xdr:colOff>31750</xdr:colOff>
      <xdr:row>83</xdr:row>
      <xdr:rowOff>41487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239447"/>
          <a:ext cx="889000" cy="3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1127</xdr:rowOff>
    </xdr:from>
    <xdr:to>
      <xdr:col>23</xdr:col>
      <xdr:colOff>184150</xdr:colOff>
      <xdr:row>83</xdr:row>
      <xdr:rowOff>102727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17654</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163311</xdr:rowOff>
    </xdr:from>
    <xdr:to>
      <xdr:col>19</xdr:col>
      <xdr:colOff>184150</xdr:colOff>
      <xdr:row>83</xdr:row>
      <xdr:rowOff>93461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103638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9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121720</xdr:rowOff>
    </xdr:from>
    <xdr:to>
      <xdr:col>15</xdr:col>
      <xdr:colOff>133350</xdr:colOff>
      <xdr:row>83</xdr:row>
      <xdr:rowOff>51870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62047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129747</xdr:rowOff>
    </xdr:from>
    <xdr:to>
      <xdr:col>11</xdr:col>
      <xdr:colOff>82550</xdr:colOff>
      <xdr:row>83</xdr:row>
      <xdr:rowOff>59897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70074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162137</xdr:rowOff>
    </xdr:from>
    <xdr:to>
      <xdr:col>7</xdr:col>
      <xdr:colOff>31750</xdr:colOff>
      <xdr:row>83</xdr:row>
      <xdr:rowOff>92287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77064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3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適正な給与水準の維持に努めており、昨年度と同水準で、類似団体平均と比べて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低い数値となった。引き続き類似団体平均数値を上回らないよう、適正な給与制度の運用を検討する。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定員適正化計画に基づき新規採用職員については、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年度まで退職者一部不補充等を実施していたことから、常に低い数値となっている。本年度は人口千人あたり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人となり、類似団体平均と比べて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人少ない結果となった。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本町の人口は、微増ではあるものの増加傾向にあることから、住民へのサービスの低下を招かないよう今後も適正な人員管理に努める。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105501</xdr:rowOff>
    </xdr:from>
    <xdr:to>
      <xdr:col>81</xdr:col>
      <xdr:colOff>44450</xdr:colOff>
      <xdr:row>59</xdr:row>
      <xdr:rowOff>126184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2210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127907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2417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127907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54701</xdr:rowOff>
    </xdr:from>
    <xdr:to>
      <xdr:col>81</xdr:col>
      <xdr:colOff>95250</xdr:colOff>
      <xdr:row>59</xdr:row>
      <xdr:rowOff>156301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71228</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0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実質公債費比率は、昨年度から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事業費補正により基準財政収入額に算入された公債費が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大規模建設事業等にかかる元金償還が始まり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45,173</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となったことや、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納税推進の継続強化による税収増で標準税収入額等が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56,912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千円増えたことなどから、</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分子・分母ともに増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年度比</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単年度比率は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％だが</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ヵ年平均で</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率となった。今後も大規模な普通建設事業が見込まれていることから、補助金の確保や基金造成、事業内容を精査して公債費発行額を抑制し、交付税措置のある地方債により基準財政需要額への算入を確実に行</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、実質公債費比率の抑制に積極的に取組む必要がある。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8402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6543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将来負担比率については、昨年度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に引き続きマイナス計上となり、本年度は▲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将来負担額については、地方債現在高の増により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％上昇した。充当可能財源等については、充当可能基金額が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充当可能特定歳入が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％減により、全体では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％減少した。分子全体としては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一方、元利・準元利償還金に係る交付税算入額が増となったが、税収増などにより標準財政規模も増となり、分母は昨年度比で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今後、公共施設</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総合管理計画に基づき、老朽化に伴う大規模改修といった大型事業の実施を予定していることから、基金積立金の増額や将来コストを見据えたうえで、普通建設事業等を実施する必要がある。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、類似団体との比較において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主な要因としては退職者と採用職員との給与差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千円及び労働基準法の改正に伴う働き方改革により時間外勤務手当が前年度比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千円の減となったことによる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ながら</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、行政サービスの低下を招かない工夫が必要となる。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物件費については、昨年度に引き続き予算の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による経費節減や合理化抑制に努めているが、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月からの消費税増税などの影響により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昨年度に引き続き類似団体内で最下位となった。この高い数値を示す大きな要因となっているのは、扶助費全体の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割以上を占める児童福祉費にある。これは、当町が人口に占める若年層の割合が高く、</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医療費</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制度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拡充</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や保育所運営費等に対する町単独経費など少子化対策事業を重点施策として取り組んでいるためである。また、社会福祉費についても、サービス利用者が年々増加し支出額が増加傾向にある。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社会保障関係経費の増が予想されることから、長期的な見通しを踏まえた事業効果内容の適宜評価見直しを行う必要がある。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132443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37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132443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132443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78015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161670</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と同ポイントとなったが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全国及び県平均</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維持補修費が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増加傾向にあり、今後も各施設の老朽化が進み経費の増が見込まれる。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公共施設等総合管理計画をもとに、個別計画の策定を進めており、統廃合を含めた計画的な施設管理・運営に努める。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57</xdr:row>
      <xdr:rowOff>117475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890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117475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7758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22225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66675</xdr:rowOff>
    </xdr:from>
    <xdr:to>
      <xdr:col>78</xdr:col>
      <xdr:colOff>120650</xdr:colOff>
      <xdr:row>57</xdr:row>
      <xdr:rowOff>168275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153052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92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の増となったが、類似団体平均においては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本町では、町単独補助金について、審議会によって適正な補助額の交付決定に努めている。今後都城クリーンセンター管理費負担金などの清掃関連費に加え、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広域行政での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社会保障関係費に係る負担金など同級他団体等への補助費等の増が見込まれることから、これからも引き続き補助費等の検証及び適正な執行に努めていく必要がある。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143002</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公債費については、本年度</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年度町営住宅建設事業</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14,630</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千円を始めとする元金償還が始まったことで、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40,168</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となったこと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が主な要因となった。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また、町営住宅建設事業の皆減など</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本年度の地方債発行額は前年度に比べ</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18.6</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年度末の現在高も</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100330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115570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ポイント増加し、類似団体平均値を</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抑制の取組を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継続し、扶助費については世代間及び年度間における平準化を念頭において事業の精査を行うことで、適正かつ効率的な行政サービスの提供と、計画的な財政運営を進める必要がある。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527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154432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449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76708</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17272</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77078</xdr:rowOff>
    </xdr:from>
    <xdr:to>
      <xdr:col>29</xdr:col>
      <xdr:colOff>127000</xdr:colOff>
      <xdr:row>19</xdr:row>
      <xdr:rowOff>77307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82253"/>
          <a:ext cx="6477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65860</xdr:rowOff>
    </xdr:from>
    <xdr:to>
      <xdr:col>26</xdr:col>
      <xdr:colOff>50800</xdr:colOff>
      <xdr:row>19</xdr:row>
      <xdr:rowOff>77307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371035"/>
          <a:ext cx="6985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65860</xdr:rowOff>
    </xdr:from>
    <xdr:to>
      <xdr:col>22</xdr:col>
      <xdr:colOff>114300</xdr:colOff>
      <xdr:row>19</xdr:row>
      <xdr:rowOff>105996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71035"/>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73747</xdr:rowOff>
    </xdr:from>
    <xdr:to>
      <xdr:col>18</xdr:col>
      <xdr:colOff>177800</xdr:colOff>
      <xdr:row>19</xdr:row>
      <xdr:rowOff>105996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378922"/>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26278</xdr:rowOff>
    </xdr:from>
    <xdr:to>
      <xdr:col>29</xdr:col>
      <xdr:colOff>177800</xdr:colOff>
      <xdr:row>19</xdr:row>
      <xdr:rowOff>127878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169805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3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26507</xdr:rowOff>
    </xdr:from>
    <xdr:to>
      <xdr:col>26</xdr:col>
      <xdr:colOff>101600</xdr:colOff>
      <xdr:row>19</xdr:row>
      <xdr:rowOff>128107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112884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1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15060</xdr:rowOff>
    </xdr:from>
    <xdr:to>
      <xdr:col>22</xdr:col>
      <xdr:colOff>165100</xdr:colOff>
      <xdr:row>19</xdr:row>
      <xdr:rowOff>116660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101437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55196</xdr:rowOff>
    </xdr:from>
    <xdr:to>
      <xdr:col>19</xdr:col>
      <xdr:colOff>38100</xdr:colOff>
      <xdr:row>19</xdr:row>
      <xdr:rowOff>156796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141573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22947</xdr:rowOff>
    </xdr:from>
    <xdr:to>
      <xdr:col>15</xdr:col>
      <xdr:colOff>101600</xdr:colOff>
      <xdr:row>19</xdr:row>
      <xdr:rowOff>124547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109324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7801</xdr:rowOff>
    </xdr:from>
    <xdr:to>
      <xdr:col>29</xdr:col>
      <xdr:colOff>127000</xdr:colOff>
      <xdr:row>36</xdr:row>
      <xdr:rowOff>50647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61051"/>
          <a:ext cx="647700" cy="42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50647</xdr:rowOff>
    </xdr:from>
    <xdr:to>
      <xdr:col>26</xdr:col>
      <xdr:colOff>50800</xdr:colOff>
      <xdr:row>36</xdr:row>
      <xdr:rowOff>72985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7003897"/>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71255</xdr:rowOff>
    </xdr:from>
    <xdr:to>
      <xdr:col>22</xdr:col>
      <xdr:colOff>114300</xdr:colOff>
      <xdr:row>36</xdr:row>
      <xdr:rowOff>72985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7024505"/>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71255</xdr:rowOff>
    </xdr:from>
    <xdr:to>
      <xdr:col>18</xdr:col>
      <xdr:colOff>177800</xdr:colOff>
      <xdr:row>37</xdr:row>
      <xdr:rowOff>64657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024505"/>
          <a:ext cx="698500" cy="16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299901</xdr:rowOff>
    </xdr:from>
    <xdr:to>
      <xdr:col>29</xdr:col>
      <xdr:colOff>177800</xdr:colOff>
      <xdr:row>36</xdr:row>
      <xdr:rowOff>58601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271978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342747</xdr:rowOff>
    </xdr:from>
    <xdr:to>
      <xdr:col>26</xdr:col>
      <xdr:colOff>101600</xdr:colOff>
      <xdr:row>36</xdr:row>
      <xdr:rowOff>101447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86224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3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22185</xdr:rowOff>
    </xdr:from>
    <xdr:to>
      <xdr:col>22</xdr:col>
      <xdr:colOff>165100</xdr:colOff>
      <xdr:row>36</xdr:row>
      <xdr:rowOff>123785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7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108562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20455</xdr:rowOff>
    </xdr:from>
    <xdr:to>
      <xdr:col>19</xdr:col>
      <xdr:colOff>38100</xdr:colOff>
      <xdr:row>36</xdr:row>
      <xdr:rowOff>122055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106832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13857</xdr:rowOff>
    </xdr:from>
    <xdr:to>
      <xdr:col>15</xdr:col>
      <xdr:colOff>101600</xdr:colOff>
      <xdr:row>37</xdr:row>
      <xdr:rowOff>115457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13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100234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16846</xdr:rowOff>
    </xdr:from>
    <xdr:to>
      <xdr:col>24</xdr:col>
      <xdr:colOff>63500</xdr:colOff>
      <xdr:row>38</xdr:row>
      <xdr:rowOff>17132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53194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16846</xdr:rowOff>
    </xdr:from>
    <xdr:to>
      <xdr:col>19</xdr:col>
      <xdr:colOff>177800</xdr:colOff>
      <xdr:row>38</xdr:row>
      <xdr:rowOff>41345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3194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41345</xdr:rowOff>
    </xdr:from>
    <xdr:to>
      <xdr:col>15</xdr:col>
      <xdr:colOff>50800</xdr:colOff>
      <xdr:row>38</xdr:row>
      <xdr:rowOff>50260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5644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150368</xdr:rowOff>
    </xdr:from>
    <xdr:to>
      <xdr:col>10</xdr:col>
      <xdr:colOff>114300</xdr:colOff>
      <xdr:row>38</xdr:row>
      <xdr:rowOff>50260</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494018"/>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137782</xdr:rowOff>
    </xdr:from>
    <xdr:to>
      <xdr:col>24</xdr:col>
      <xdr:colOff>114300</xdr:colOff>
      <xdr:row>38</xdr:row>
      <xdr:rowOff>67932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116209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137497</xdr:rowOff>
    </xdr:from>
    <xdr:to>
      <xdr:col>20</xdr:col>
      <xdr:colOff>38100</xdr:colOff>
      <xdr:row>38</xdr:row>
      <xdr:rowOff>67647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58773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161995</xdr:rowOff>
    </xdr:from>
    <xdr:to>
      <xdr:col>15</xdr:col>
      <xdr:colOff>101600</xdr:colOff>
      <xdr:row>38</xdr:row>
      <xdr:rowOff>92145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83272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170910</xdr:rowOff>
    </xdr:from>
    <xdr:to>
      <xdr:col>10</xdr:col>
      <xdr:colOff>165100</xdr:colOff>
      <xdr:row>38</xdr:row>
      <xdr:rowOff>101060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92187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99568</xdr:rowOff>
    </xdr:from>
    <xdr:to>
      <xdr:col>6</xdr:col>
      <xdr:colOff>38100</xdr:colOff>
      <xdr:row>38</xdr:row>
      <xdr:rowOff>29718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20845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9703</xdr:rowOff>
    </xdr:from>
    <xdr:to>
      <xdr:col>24</xdr:col>
      <xdr:colOff>63500</xdr:colOff>
      <xdr:row>57</xdr:row>
      <xdr:rowOff>31979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82353"/>
          <a:ext cx="8382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31979</xdr:rowOff>
    </xdr:from>
    <xdr:to>
      <xdr:col>19</xdr:col>
      <xdr:colOff>177800</xdr:colOff>
      <xdr:row>57</xdr:row>
      <xdr:rowOff>67716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04629"/>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51422</xdr:rowOff>
    </xdr:from>
    <xdr:to>
      <xdr:col>15</xdr:col>
      <xdr:colOff>50800</xdr:colOff>
      <xdr:row>57</xdr:row>
      <xdr:rowOff>67716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824072"/>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16091</xdr:rowOff>
    </xdr:from>
    <xdr:to>
      <xdr:col>10</xdr:col>
      <xdr:colOff>114300</xdr:colOff>
      <xdr:row>57</xdr:row>
      <xdr:rowOff>51422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788741"/>
          <a:ext cx="889000" cy="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130353</xdr:rowOff>
    </xdr:from>
    <xdr:to>
      <xdr:col>24</xdr:col>
      <xdr:colOff>114300</xdr:colOff>
      <xdr:row>57</xdr:row>
      <xdr:rowOff>60503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108780</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7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152629</xdr:rowOff>
    </xdr:from>
    <xdr:to>
      <xdr:col>20</xdr:col>
      <xdr:colOff>38100</xdr:colOff>
      <xdr:row>57</xdr:row>
      <xdr:rowOff>82779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73906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16916</xdr:rowOff>
    </xdr:from>
    <xdr:to>
      <xdr:col>15</xdr:col>
      <xdr:colOff>101600</xdr:colOff>
      <xdr:row>57</xdr:row>
      <xdr:rowOff>118516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109643</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8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xdr:rowOff>
    </xdr:from>
    <xdr:to>
      <xdr:col>10</xdr:col>
      <xdr:colOff>165100</xdr:colOff>
      <xdr:row>57</xdr:row>
      <xdr:rowOff>102222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93349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8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136741</xdr:rowOff>
    </xdr:from>
    <xdr:to>
      <xdr:col>6</xdr:col>
      <xdr:colOff>38100</xdr:colOff>
      <xdr:row>57</xdr:row>
      <xdr:rowOff>66891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83418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5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33686</xdr:rowOff>
    </xdr:from>
    <xdr:to>
      <xdr:col>24</xdr:col>
      <xdr:colOff>63500</xdr:colOff>
      <xdr:row>77</xdr:row>
      <xdr:rowOff>62319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235336"/>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33686</xdr:rowOff>
    </xdr:from>
    <xdr:to>
      <xdr:col>19</xdr:col>
      <xdr:colOff>177800</xdr:colOff>
      <xdr:row>77</xdr:row>
      <xdr:rowOff>96208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235336"/>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85065</xdr:rowOff>
    </xdr:from>
    <xdr:to>
      <xdr:col>15</xdr:col>
      <xdr:colOff>50800</xdr:colOff>
      <xdr:row>77</xdr:row>
      <xdr:rowOff>96208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286715"/>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85065</xdr:rowOff>
    </xdr:from>
    <xdr:to>
      <xdr:col>10</xdr:col>
      <xdr:colOff>114300</xdr:colOff>
      <xdr:row>77</xdr:row>
      <xdr:rowOff>97237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286715"/>
          <a:ext cx="8890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11519</xdr:rowOff>
    </xdr:from>
    <xdr:to>
      <xdr:col>24</xdr:col>
      <xdr:colOff>114300</xdr:colOff>
      <xdr:row>77</xdr:row>
      <xdr:rowOff>113119</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97896</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154336</xdr:rowOff>
    </xdr:from>
    <xdr:to>
      <xdr:col>20</xdr:col>
      <xdr:colOff>38100</xdr:colOff>
      <xdr:row>77</xdr:row>
      <xdr:rowOff>84486</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75613</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2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45408</xdr:rowOff>
    </xdr:from>
    <xdr:to>
      <xdr:col>15</xdr:col>
      <xdr:colOff>101600</xdr:colOff>
      <xdr:row>77</xdr:row>
      <xdr:rowOff>147008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2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138135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3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34265</xdr:rowOff>
    </xdr:from>
    <xdr:to>
      <xdr:col>10</xdr:col>
      <xdr:colOff>165100</xdr:colOff>
      <xdr:row>77</xdr:row>
      <xdr:rowOff>135865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126992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46437</xdr:rowOff>
    </xdr:from>
    <xdr:to>
      <xdr:col>6</xdr:col>
      <xdr:colOff>38100</xdr:colOff>
      <xdr:row>77</xdr:row>
      <xdr:rowOff>148037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139164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3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7079</xdr:rowOff>
    </xdr:from>
    <xdr:to>
      <xdr:col>24</xdr:col>
      <xdr:colOff>63500</xdr:colOff>
      <xdr:row>91</xdr:row>
      <xdr:rowOff>82207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5609029"/>
          <a:ext cx="8382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82207</xdr:rowOff>
    </xdr:from>
    <xdr:to>
      <xdr:col>19</xdr:col>
      <xdr:colOff>177800</xdr:colOff>
      <xdr:row>91</xdr:row>
      <xdr:rowOff>119583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56841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119583</xdr:rowOff>
    </xdr:from>
    <xdr:to>
      <xdr:col>15</xdr:col>
      <xdr:colOff>50800</xdr:colOff>
      <xdr:row>92</xdr:row>
      <xdr:rowOff>5366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5721533"/>
          <a:ext cx="889000" cy="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5366</xdr:rowOff>
    </xdr:from>
    <xdr:to>
      <xdr:col>10</xdr:col>
      <xdr:colOff>114300</xdr:colOff>
      <xdr:row>93</xdr:row>
      <xdr:rowOff>4271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5778766"/>
          <a:ext cx="889000" cy="1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127729</xdr:rowOff>
    </xdr:from>
    <xdr:to>
      <xdr:col>24</xdr:col>
      <xdr:colOff>114300</xdr:colOff>
      <xdr:row>91</xdr:row>
      <xdr:rowOff>57879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55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53324</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54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31407</xdr:rowOff>
    </xdr:from>
    <xdr:to>
      <xdr:col>20</xdr:col>
      <xdr:colOff>38100</xdr:colOff>
      <xdr:row>91</xdr:row>
      <xdr:rowOff>133007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149534</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497795" y="154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68783</xdr:rowOff>
    </xdr:from>
    <xdr:to>
      <xdr:col>15</xdr:col>
      <xdr:colOff>101600</xdr:colOff>
      <xdr:row>91</xdr:row>
      <xdr:rowOff>170383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56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15460</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5" y="154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126016</xdr:rowOff>
    </xdr:from>
    <xdr:to>
      <xdr:col>10</xdr:col>
      <xdr:colOff>165100</xdr:colOff>
      <xdr:row>92</xdr:row>
      <xdr:rowOff>56166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5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72693</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19795" y="155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124921</xdr:rowOff>
    </xdr:from>
    <xdr:to>
      <xdr:col>6</xdr:col>
      <xdr:colOff>38100</xdr:colOff>
      <xdr:row>93</xdr:row>
      <xdr:rowOff>55071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5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71598</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30795" y="156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66396</xdr:rowOff>
    </xdr:from>
    <xdr:to>
      <xdr:col>55</xdr:col>
      <xdr:colOff>0</xdr:colOff>
      <xdr:row>37</xdr:row>
      <xdr:rowOff>110113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410046"/>
          <a:ext cx="8382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98171</xdr:rowOff>
    </xdr:from>
    <xdr:to>
      <xdr:col>50</xdr:col>
      <xdr:colOff>114300</xdr:colOff>
      <xdr:row>37</xdr:row>
      <xdr:rowOff>110113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44182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98171</xdr:rowOff>
    </xdr:from>
    <xdr:to>
      <xdr:col>45</xdr:col>
      <xdr:colOff>177800</xdr:colOff>
      <xdr:row>37</xdr:row>
      <xdr:rowOff>128313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4182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102122</xdr:rowOff>
    </xdr:from>
    <xdr:to>
      <xdr:col>41</xdr:col>
      <xdr:colOff>50800</xdr:colOff>
      <xdr:row>37</xdr:row>
      <xdr:rowOff>128313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44577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15596</xdr:rowOff>
    </xdr:from>
    <xdr:to>
      <xdr:col>55</xdr:col>
      <xdr:colOff>50800</xdr:colOff>
      <xdr:row>37</xdr:row>
      <xdr:rowOff>117196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165473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59313</xdr:rowOff>
    </xdr:from>
    <xdr:to>
      <xdr:col>50</xdr:col>
      <xdr:colOff>165100</xdr:colOff>
      <xdr:row>37</xdr:row>
      <xdr:rowOff>160913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152040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47371</xdr:rowOff>
    </xdr:from>
    <xdr:to>
      <xdr:col>46</xdr:col>
      <xdr:colOff>38100</xdr:colOff>
      <xdr:row>37</xdr:row>
      <xdr:rowOff>148971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140098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77513</xdr:rowOff>
    </xdr:from>
    <xdr:to>
      <xdr:col>41</xdr:col>
      <xdr:colOff>101600</xdr:colOff>
      <xdr:row>38</xdr:row>
      <xdr:rowOff>7663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170241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51322</xdr:rowOff>
    </xdr:from>
    <xdr:to>
      <xdr:col>36</xdr:col>
      <xdr:colOff>165100</xdr:colOff>
      <xdr:row>37</xdr:row>
      <xdr:rowOff>152922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144049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28331</xdr:rowOff>
    </xdr:from>
    <xdr:to>
      <xdr:col>55</xdr:col>
      <xdr:colOff>0</xdr:colOff>
      <xdr:row>58</xdr:row>
      <xdr:rowOff>60849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72431"/>
          <a:ext cx="8382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28331</xdr:rowOff>
    </xdr:from>
    <xdr:to>
      <xdr:col>50</xdr:col>
      <xdr:colOff>114300</xdr:colOff>
      <xdr:row>58</xdr:row>
      <xdr:rowOff>41128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72431"/>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41128</xdr:rowOff>
    </xdr:from>
    <xdr:to>
      <xdr:col>45</xdr:col>
      <xdr:colOff>177800</xdr:colOff>
      <xdr:row>58</xdr:row>
      <xdr:rowOff>76153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85228"/>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29764</xdr:rowOff>
    </xdr:from>
    <xdr:to>
      <xdr:col>41</xdr:col>
      <xdr:colOff>50800</xdr:colOff>
      <xdr:row>58</xdr:row>
      <xdr:rowOff>76153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73864"/>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10049</xdr:rowOff>
    </xdr:from>
    <xdr:to>
      <xdr:col>55</xdr:col>
      <xdr:colOff>50800</xdr:colOff>
      <xdr:row>58</xdr:row>
      <xdr:rowOff>111649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148981</xdr:rowOff>
    </xdr:from>
    <xdr:to>
      <xdr:col>50</xdr:col>
      <xdr:colOff>165100</xdr:colOff>
      <xdr:row>58</xdr:row>
      <xdr:rowOff>79131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95658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6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161778</xdr:rowOff>
    </xdr:from>
    <xdr:to>
      <xdr:col>46</xdr:col>
      <xdr:colOff>38100</xdr:colOff>
      <xdr:row>58</xdr:row>
      <xdr:rowOff>91928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83055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25353</xdr:rowOff>
    </xdr:from>
    <xdr:to>
      <xdr:col>41</xdr:col>
      <xdr:colOff>101600</xdr:colOff>
      <xdr:row>58</xdr:row>
      <xdr:rowOff>126953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118080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150414</xdr:rowOff>
    </xdr:from>
    <xdr:to>
      <xdr:col>36</xdr:col>
      <xdr:colOff>165100</xdr:colOff>
      <xdr:row>58</xdr:row>
      <xdr:rowOff>80564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71691</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78</xdr:row>
      <xdr:rowOff>114069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472224"/>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114069</xdr:rowOff>
    </xdr:from>
    <xdr:to>
      <xdr:col>50</xdr:col>
      <xdr:colOff>114300</xdr:colOff>
      <xdr:row>78</xdr:row>
      <xdr:rowOff>123597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487169"/>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123597</xdr:rowOff>
    </xdr:from>
    <xdr:to>
      <xdr:col>45</xdr:col>
      <xdr:colOff>177800</xdr:colOff>
      <xdr:row>78</xdr:row>
      <xdr:rowOff>126405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3496697"/>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91745</xdr:rowOff>
    </xdr:from>
    <xdr:to>
      <xdr:col>41</xdr:col>
      <xdr:colOff>50800</xdr:colOff>
      <xdr:row>78</xdr:row>
      <xdr:rowOff>126405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3464845"/>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48324</xdr:rowOff>
    </xdr:from>
    <xdr:to>
      <xdr:col>55</xdr:col>
      <xdr:colOff>50800</xdr:colOff>
      <xdr:row>78</xdr:row>
      <xdr:rowOff>149924</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7701</xdr:rowOff>
    </xdr:from>
    <xdr:ext cx="534377"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63269</xdr:rowOff>
    </xdr:from>
    <xdr:to>
      <xdr:col>50</xdr:col>
      <xdr:colOff>165100</xdr:colOff>
      <xdr:row>78</xdr:row>
      <xdr:rowOff>164869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155996</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5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72797</xdr:rowOff>
    </xdr:from>
    <xdr:to>
      <xdr:col>46</xdr:col>
      <xdr:colOff>38100</xdr:colOff>
      <xdr:row>79</xdr:row>
      <xdr:rowOff>2947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165524</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5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75605</xdr:rowOff>
    </xdr:from>
    <xdr:to>
      <xdr:col>41</xdr:col>
      <xdr:colOff>101600</xdr:colOff>
      <xdr:row>79</xdr:row>
      <xdr:rowOff>5755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168332</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5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40945</xdr:rowOff>
    </xdr:from>
    <xdr:to>
      <xdr:col>36</xdr:col>
      <xdr:colOff>165100</xdr:colOff>
      <xdr:row>78</xdr:row>
      <xdr:rowOff>142545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133672</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5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137620</xdr:rowOff>
    </xdr:from>
    <xdr:to>
      <xdr:col>55</xdr:col>
      <xdr:colOff>0</xdr:colOff>
      <xdr:row>98</xdr:row>
      <xdr:rowOff>108885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9639300" y="16768270"/>
          <a:ext cx="838200" cy="1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137620</xdr:rowOff>
    </xdr:from>
    <xdr:to>
      <xdr:col>50</xdr:col>
      <xdr:colOff>114300</xdr:colOff>
      <xdr:row>97</xdr:row>
      <xdr:rowOff>141132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768270"/>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141132</xdr:rowOff>
    </xdr:from>
    <xdr:to>
      <xdr:col>45</xdr:col>
      <xdr:colOff>177800</xdr:colOff>
      <xdr:row>98</xdr:row>
      <xdr:rowOff>91762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771782"/>
          <a:ext cx="889000" cy="1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91762</xdr:rowOff>
    </xdr:from>
    <xdr:to>
      <xdr:col>41</xdr:col>
      <xdr:colOff>50800</xdr:colOff>
      <xdr:row>98</xdr:row>
      <xdr:rowOff>163032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893862"/>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58085</xdr:rowOff>
    </xdr:from>
    <xdr:to>
      <xdr:col>55</xdr:col>
      <xdr:colOff>50800</xdr:colOff>
      <xdr:row>98</xdr:row>
      <xdr:rowOff>159685</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8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144462</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86820</xdr:rowOff>
    </xdr:from>
    <xdr:to>
      <xdr:col>50</xdr:col>
      <xdr:colOff>165100</xdr:colOff>
      <xdr:row>98</xdr:row>
      <xdr:rowOff>16970</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33497</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90332</xdr:rowOff>
    </xdr:from>
    <xdr:to>
      <xdr:col>46</xdr:col>
      <xdr:colOff>38100</xdr:colOff>
      <xdr:row>98</xdr:row>
      <xdr:rowOff>20482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7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37009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4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40962</xdr:rowOff>
    </xdr:from>
    <xdr:to>
      <xdr:col>41</xdr:col>
      <xdr:colOff>101600</xdr:colOff>
      <xdr:row>98</xdr:row>
      <xdr:rowOff>142562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133689</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9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112232</xdr:rowOff>
    </xdr:from>
    <xdr:to>
      <xdr:col>36</xdr:col>
      <xdr:colOff>165100</xdr:colOff>
      <xdr:row>99</xdr:row>
      <xdr:rowOff>42382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9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33509</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37428" y="170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37684</xdr:rowOff>
    </xdr:from>
    <xdr:to>
      <xdr:col>85</xdr:col>
      <xdr:colOff>127000</xdr:colOff>
      <xdr:row>39</xdr:row>
      <xdr:rowOff>38629</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5481300" y="6724234"/>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36857</xdr:rowOff>
    </xdr:from>
    <xdr:to>
      <xdr:col>81</xdr:col>
      <xdr:colOff>50800</xdr:colOff>
      <xdr:row>39</xdr:row>
      <xdr:rowOff>38629</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23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36857</xdr:rowOff>
    </xdr:from>
    <xdr:to>
      <xdr:col>76</xdr:col>
      <xdr:colOff>114300</xdr:colOff>
      <xdr:row>39</xdr:row>
      <xdr:rowOff>38826</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3703300" y="672340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38826</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253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158334</xdr:rowOff>
    </xdr:from>
    <xdr:to>
      <xdr:col>85</xdr:col>
      <xdr:colOff>177800</xdr:colOff>
      <xdr:row>39</xdr:row>
      <xdr:rowOff>88484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159279</xdr:rowOff>
    </xdr:from>
    <xdr:to>
      <xdr:col>81</xdr:col>
      <xdr:colOff>101600</xdr:colOff>
      <xdr:row>39</xdr:row>
      <xdr:rowOff>89429</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105955</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46428" y="64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157507</xdr:rowOff>
    </xdr:from>
    <xdr:to>
      <xdr:col>76</xdr:col>
      <xdr:colOff>165100</xdr:colOff>
      <xdr:row>39</xdr:row>
      <xdr:rowOff>87657</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104184</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357428" y="6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159476</xdr:rowOff>
    </xdr:from>
    <xdr:to>
      <xdr:col>72</xdr:col>
      <xdr:colOff>38100</xdr:colOff>
      <xdr:row>39</xdr:row>
      <xdr:rowOff>89626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80753</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68428" y="67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44323</xdr:rowOff>
    </xdr:from>
    <xdr:to>
      <xdr:col>85</xdr:col>
      <xdr:colOff>127000</xdr:colOff>
      <xdr:row>77</xdr:row>
      <xdr:rowOff>66078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24597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66078</xdr:rowOff>
    </xdr:from>
    <xdr:to>
      <xdr:col>81</xdr:col>
      <xdr:colOff>50800</xdr:colOff>
      <xdr:row>77</xdr:row>
      <xdr:rowOff>74092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3267728"/>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61340</xdr:rowOff>
    </xdr:from>
    <xdr:to>
      <xdr:col>76</xdr:col>
      <xdr:colOff>114300</xdr:colOff>
      <xdr:row>77</xdr:row>
      <xdr:rowOff>74092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262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61340</xdr:rowOff>
    </xdr:from>
    <xdr:to>
      <xdr:col>71</xdr:col>
      <xdr:colOff>177800</xdr:colOff>
      <xdr:row>77</xdr:row>
      <xdr:rowOff>96965</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262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164973</xdr:rowOff>
    </xdr:from>
    <xdr:to>
      <xdr:col>85</xdr:col>
      <xdr:colOff>177800</xdr:colOff>
      <xdr:row>77</xdr:row>
      <xdr:rowOff>95123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143400</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1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15278</xdr:rowOff>
    </xdr:from>
    <xdr:to>
      <xdr:col>81</xdr:col>
      <xdr:colOff>101600</xdr:colOff>
      <xdr:row>77</xdr:row>
      <xdr:rowOff>116878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2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108005</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3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23292</xdr:rowOff>
    </xdr:from>
    <xdr:to>
      <xdr:col>76</xdr:col>
      <xdr:colOff>165100</xdr:colOff>
      <xdr:row>77</xdr:row>
      <xdr:rowOff>124892</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116019</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10540</xdr:rowOff>
    </xdr:from>
    <xdr:to>
      <xdr:col>72</xdr:col>
      <xdr:colOff>38100</xdr:colOff>
      <xdr:row>77</xdr:row>
      <xdr:rowOff>112140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103267</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46165</xdr:rowOff>
    </xdr:from>
    <xdr:to>
      <xdr:col>67</xdr:col>
      <xdr:colOff>101600</xdr:colOff>
      <xdr:row>77</xdr:row>
      <xdr:rowOff>147765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2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138892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3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167487</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5481300" y="16724237"/>
          <a:ext cx="838200" cy="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162140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724237"/>
          <a:ext cx="889000" cy="6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158128</xdr:rowOff>
    </xdr:from>
    <xdr:to>
      <xdr:col>76</xdr:col>
      <xdr:colOff>114300</xdr:colOff>
      <xdr:row>97</xdr:row>
      <xdr:rowOff>162140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78877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112319</xdr:rowOff>
    </xdr:from>
    <xdr:to>
      <xdr:col>71</xdr:col>
      <xdr:colOff>177800</xdr:colOff>
      <xdr:row>97</xdr:row>
      <xdr:rowOff>158128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742969"/>
          <a:ext cx="8890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116687</xdr:rowOff>
    </xdr:from>
    <xdr:to>
      <xdr:col>85</xdr:col>
      <xdr:colOff>177800</xdr:colOff>
      <xdr:row>98</xdr:row>
      <xdr:rowOff>46837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7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139564</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160914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4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111340</xdr:rowOff>
    </xdr:from>
    <xdr:to>
      <xdr:col>76</xdr:col>
      <xdr:colOff>165100</xdr:colOff>
      <xdr:row>98</xdr:row>
      <xdr:rowOff>41490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58017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5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107328</xdr:rowOff>
    </xdr:from>
    <xdr:to>
      <xdr:col>72</xdr:col>
      <xdr:colOff>38100</xdr:colOff>
      <xdr:row>98</xdr:row>
      <xdr:rowOff>37478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54005</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5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61519</xdr:rowOff>
    </xdr:from>
    <xdr:to>
      <xdr:col>67</xdr:col>
      <xdr:colOff>101600</xdr:colOff>
      <xdr:row>97</xdr:row>
      <xdr:rowOff>163119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55987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999423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50134</xdr:rowOff>
    </xdr:from>
    <xdr:to>
      <xdr:col>111</xdr:col>
      <xdr:colOff>177800</xdr:colOff>
      <xdr:row>58</xdr:row>
      <xdr:rowOff>64582</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0434300" y="999423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64079</xdr:rowOff>
    </xdr:from>
    <xdr:to>
      <xdr:col>107</xdr:col>
      <xdr:colOff>50800</xdr:colOff>
      <xdr:row>58</xdr:row>
      <xdr:rowOff>64582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0817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64079</xdr:rowOff>
    </xdr:from>
    <xdr:to>
      <xdr:col>102</xdr:col>
      <xdr:colOff>114300</xdr:colOff>
      <xdr:row>58</xdr:row>
      <xdr:rowOff>65543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8656300" y="1000817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5187</xdr:rowOff>
    </xdr:from>
    <xdr:to>
      <xdr:col>116</xdr:col>
      <xdr:colOff>114300</xdr:colOff>
      <xdr:row>58</xdr:row>
      <xdr:rowOff>106787</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136014</xdr:rowOff>
    </xdr:from>
    <xdr:ext cx="469744"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73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170784</xdr:rowOff>
    </xdr:from>
    <xdr:to>
      <xdr:col>112</xdr:col>
      <xdr:colOff>38100</xdr:colOff>
      <xdr:row>58</xdr:row>
      <xdr:rowOff>100934</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117461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7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13782</xdr:rowOff>
    </xdr:from>
    <xdr:to>
      <xdr:col>107</xdr:col>
      <xdr:colOff>101600</xdr:colOff>
      <xdr:row>58</xdr:row>
      <xdr:rowOff>115382</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99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131909</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199428" y="97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13279</xdr:rowOff>
    </xdr:from>
    <xdr:to>
      <xdr:col>102</xdr:col>
      <xdr:colOff>165100</xdr:colOff>
      <xdr:row>58</xdr:row>
      <xdr:rowOff>114879</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131406</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3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xdr:rowOff>
    </xdr:from>
    <xdr:to>
      <xdr:col>98</xdr:col>
      <xdr:colOff>38100</xdr:colOff>
      <xdr:row>58</xdr:row>
      <xdr:rowOff>116343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132870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53175</xdr:rowOff>
    </xdr:from>
    <xdr:to>
      <xdr:col>116</xdr:col>
      <xdr:colOff>63500</xdr:colOff>
      <xdr:row>75</xdr:row>
      <xdr:rowOff>99123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2911925"/>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82367</xdr:rowOff>
    </xdr:from>
    <xdr:to>
      <xdr:col>111</xdr:col>
      <xdr:colOff>177800</xdr:colOff>
      <xdr:row>75</xdr:row>
      <xdr:rowOff>99123</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0434300" y="12941117"/>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82367</xdr:rowOff>
    </xdr:from>
    <xdr:to>
      <xdr:col>107</xdr:col>
      <xdr:colOff>50800</xdr:colOff>
      <xdr:row>75</xdr:row>
      <xdr:rowOff>127378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294111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112725</xdr:rowOff>
    </xdr:from>
    <xdr:to>
      <xdr:col>102</xdr:col>
      <xdr:colOff>114300</xdr:colOff>
      <xdr:row>75</xdr:row>
      <xdr:rowOff>127378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29714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2375</xdr:rowOff>
    </xdr:from>
    <xdr:to>
      <xdr:col>116</xdr:col>
      <xdr:colOff>114300</xdr:colOff>
      <xdr:row>75</xdr:row>
      <xdr:rowOff>103975</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25252</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7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48323</xdr:rowOff>
    </xdr:from>
    <xdr:to>
      <xdr:col>112</xdr:col>
      <xdr:colOff>38100</xdr:colOff>
      <xdr:row>75</xdr:row>
      <xdr:rowOff>149923</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9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166450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31567</xdr:rowOff>
    </xdr:from>
    <xdr:to>
      <xdr:col>107</xdr:col>
      <xdr:colOff>101600</xdr:colOff>
      <xdr:row>75</xdr:row>
      <xdr:rowOff>133167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149694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6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76578</xdr:rowOff>
    </xdr:from>
    <xdr:to>
      <xdr:col>102</xdr:col>
      <xdr:colOff>165100</xdr:colOff>
      <xdr:row>76</xdr:row>
      <xdr:rowOff>6728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23255</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7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61925</xdr:rowOff>
    </xdr:from>
    <xdr:to>
      <xdr:col>98</xdr:col>
      <xdr:colOff>38100</xdr:colOff>
      <xdr:row>75</xdr:row>
      <xdr:rowOff>163525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6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405,337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円となっており、過去を通じて全体的に類似団体を下回った結果となっている。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人口に占める若年層の割合が高く、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助成制度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拡充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幼児教育無償化による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保育所運営費等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の町独自支援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など少子化対策事業を重点施策として取り組んでいることもあり、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本年度も一人当たりの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129,622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他の費目と比較して突出して高くなっている。類似団体内でも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目に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公債費については、本年度も全国・宮崎県及び類似団体を下回る結果となった。行政サービスの世代間公平の観点から、今後も地方債発行を抑制し、将来負担の軽減に努めていく。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積立金は、類似団体や全国</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に比べると上回っているが、行政サービスを過剰に抑制することとならないよう、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自主財源の状況を注視しつつ、将来を見据えた一定の水準の基金残高を確保し、基金の計画的な積立を行っていく。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67201</xdr:rowOff>
    </xdr:from>
    <xdr:to>
      <xdr:col>24</xdr:col>
      <xdr:colOff>63500</xdr:colOff>
      <xdr:row>37</xdr:row>
      <xdr:rowOff>94633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41085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94633</xdr:rowOff>
    </xdr:from>
    <xdr:to>
      <xdr:col>19</xdr:col>
      <xdr:colOff>177800</xdr:colOff>
      <xdr:row>37</xdr:row>
      <xdr:rowOff>97572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43828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97572</xdr:rowOff>
    </xdr:from>
    <xdr:to>
      <xdr:col>15</xdr:col>
      <xdr:colOff>50800</xdr:colOff>
      <xdr:row>37</xdr:row>
      <xdr:rowOff>115860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4412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31931</xdr:rowOff>
    </xdr:from>
    <xdr:to>
      <xdr:col>10</xdr:col>
      <xdr:colOff>114300</xdr:colOff>
      <xdr:row>37</xdr:row>
      <xdr:rowOff>115860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375581"/>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16401</xdr:rowOff>
    </xdr:from>
    <xdr:to>
      <xdr:col>24</xdr:col>
      <xdr:colOff>114300</xdr:colOff>
      <xdr:row>37</xdr:row>
      <xdr:rowOff>118001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166278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43833</xdr:rowOff>
    </xdr:from>
    <xdr:to>
      <xdr:col>20</xdr:col>
      <xdr:colOff>38100</xdr:colOff>
      <xdr:row>37</xdr:row>
      <xdr:rowOff>145433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136560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4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46772</xdr:rowOff>
    </xdr:from>
    <xdr:to>
      <xdr:col>15</xdr:col>
      <xdr:colOff>101600</xdr:colOff>
      <xdr:row>37</xdr:row>
      <xdr:rowOff>148372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139499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4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65060</xdr:rowOff>
    </xdr:from>
    <xdr:to>
      <xdr:col>10</xdr:col>
      <xdr:colOff>165100</xdr:colOff>
      <xdr:row>37</xdr:row>
      <xdr:rowOff>166660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157787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5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152581</xdr:rowOff>
    </xdr:from>
    <xdr:to>
      <xdr:col>6</xdr:col>
      <xdr:colOff>38100</xdr:colOff>
      <xdr:row>37</xdr:row>
      <xdr:rowOff>82731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73858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124340</xdr:rowOff>
    </xdr:from>
    <xdr:to>
      <xdr:col>24</xdr:col>
      <xdr:colOff>63500</xdr:colOff>
      <xdr:row>58</xdr:row>
      <xdr:rowOff>8005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9896990"/>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124340</xdr:rowOff>
    </xdr:from>
    <xdr:to>
      <xdr:col>19</xdr:col>
      <xdr:colOff>177800</xdr:colOff>
      <xdr:row>58</xdr:row>
      <xdr:rowOff>25160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9896990"/>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7645</xdr:rowOff>
    </xdr:from>
    <xdr:to>
      <xdr:col>15</xdr:col>
      <xdr:colOff>50800</xdr:colOff>
      <xdr:row>58</xdr:row>
      <xdr:rowOff>25160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951745"/>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58275</xdr:rowOff>
    </xdr:from>
    <xdr:to>
      <xdr:col>10</xdr:col>
      <xdr:colOff>114300</xdr:colOff>
      <xdr:row>58</xdr:row>
      <xdr:rowOff>7645</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9830925"/>
          <a:ext cx="889000" cy="12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128655</xdr:rowOff>
    </xdr:from>
    <xdr:to>
      <xdr:col>24</xdr:col>
      <xdr:colOff>114300</xdr:colOff>
      <xdr:row>58</xdr:row>
      <xdr:rowOff>58805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90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151532</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7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73540</xdr:rowOff>
    </xdr:from>
    <xdr:to>
      <xdr:col>20</xdr:col>
      <xdr:colOff>38100</xdr:colOff>
      <xdr:row>58</xdr:row>
      <xdr:rowOff>3690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8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166267</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145810</xdr:rowOff>
    </xdr:from>
    <xdr:to>
      <xdr:col>15</xdr:col>
      <xdr:colOff>101600</xdr:colOff>
      <xdr:row>58</xdr:row>
      <xdr:rowOff>75960</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67087</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100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128295</xdr:rowOff>
    </xdr:from>
    <xdr:to>
      <xdr:col>10</xdr:col>
      <xdr:colOff>165100</xdr:colOff>
      <xdr:row>58</xdr:row>
      <xdr:rowOff>58445</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74972</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6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7475</xdr:rowOff>
    </xdr:from>
    <xdr:to>
      <xdr:col>6</xdr:col>
      <xdr:colOff>38100</xdr:colOff>
      <xdr:row>57</xdr:row>
      <xdr:rowOff>109075</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125602</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9499</xdr:rowOff>
    </xdr:from>
    <xdr:to>
      <xdr:col>24</xdr:col>
      <xdr:colOff>63500</xdr:colOff>
      <xdr:row>73</xdr:row>
      <xdr:rowOff>99441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525349"/>
          <a:ext cx="838200" cy="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99441</xdr:rowOff>
    </xdr:from>
    <xdr:to>
      <xdr:col>19</xdr:col>
      <xdr:colOff>177800</xdr:colOff>
      <xdr:row>73</xdr:row>
      <xdr:rowOff>117018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615291"/>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107607</xdr:rowOff>
    </xdr:from>
    <xdr:to>
      <xdr:col>15</xdr:col>
      <xdr:colOff>50800</xdr:colOff>
      <xdr:row>73</xdr:row>
      <xdr:rowOff>117018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019300" y="12623457"/>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107607</xdr:rowOff>
    </xdr:from>
    <xdr:to>
      <xdr:col>10</xdr:col>
      <xdr:colOff>114300</xdr:colOff>
      <xdr:row>74</xdr:row>
      <xdr:rowOff>9246</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2623457"/>
          <a:ext cx="889000" cy="7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130149</xdr:rowOff>
    </xdr:from>
    <xdr:to>
      <xdr:col>24</xdr:col>
      <xdr:colOff>114300</xdr:colOff>
      <xdr:row>73</xdr:row>
      <xdr:rowOff>60299</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4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153026</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3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48641</xdr:rowOff>
    </xdr:from>
    <xdr:to>
      <xdr:col>20</xdr:col>
      <xdr:colOff>38100</xdr:colOff>
      <xdr:row>73</xdr:row>
      <xdr:rowOff>150241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5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166768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33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66218</xdr:rowOff>
    </xdr:from>
    <xdr:to>
      <xdr:col>15</xdr:col>
      <xdr:colOff>101600</xdr:colOff>
      <xdr:row>73</xdr:row>
      <xdr:rowOff>167818</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25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12895</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56807</xdr:rowOff>
    </xdr:from>
    <xdr:to>
      <xdr:col>10</xdr:col>
      <xdr:colOff>165100</xdr:colOff>
      <xdr:row>73</xdr:row>
      <xdr:rowOff>158407</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3484</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3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129896</xdr:rowOff>
    </xdr:from>
    <xdr:to>
      <xdr:col>6</xdr:col>
      <xdr:colOff>38100</xdr:colOff>
      <xdr:row>74</xdr:row>
      <xdr:rowOff>60046</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76573</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24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150966</xdr:rowOff>
    </xdr:from>
    <xdr:to>
      <xdr:col>24</xdr:col>
      <xdr:colOff>63500</xdr:colOff>
      <xdr:row>98</xdr:row>
      <xdr:rowOff>156877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953066"/>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156877</xdr:rowOff>
    </xdr:from>
    <xdr:to>
      <xdr:col>19</xdr:col>
      <xdr:colOff>177800</xdr:colOff>
      <xdr:row>98</xdr:row>
      <xdr:rowOff>166528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95897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166528</xdr:rowOff>
    </xdr:from>
    <xdr:to>
      <xdr:col>15</xdr:col>
      <xdr:colOff>50800</xdr:colOff>
      <xdr:row>99</xdr:row>
      <xdr:rowOff>4239</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968628"/>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136043</xdr:rowOff>
    </xdr:from>
    <xdr:to>
      <xdr:col>10</xdr:col>
      <xdr:colOff>114300</xdr:colOff>
      <xdr:row>99</xdr:row>
      <xdr:rowOff>4239</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93814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100166</xdr:rowOff>
    </xdr:from>
    <xdr:to>
      <xdr:col>24</xdr:col>
      <xdr:colOff>114300</xdr:colOff>
      <xdr:row>99</xdr:row>
      <xdr:rowOff>30316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78593</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8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106077</xdr:rowOff>
    </xdr:from>
    <xdr:to>
      <xdr:col>20</xdr:col>
      <xdr:colOff>38100</xdr:colOff>
      <xdr:row>99</xdr:row>
      <xdr:rowOff>36227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27354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115728</xdr:rowOff>
    </xdr:from>
    <xdr:to>
      <xdr:col>15</xdr:col>
      <xdr:colOff>101600</xdr:colOff>
      <xdr:row>99</xdr:row>
      <xdr:rowOff>45878</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37005</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124889</xdr:rowOff>
    </xdr:from>
    <xdr:to>
      <xdr:col>10</xdr:col>
      <xdr:colOff>165100</xdr:colOff>
      <xdr:row>99</xdr:row>
      <xdr:rowOff>55039</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9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46166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70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85243</xdr:rowOff>
    </xdr:from>
    <xdr:to>
      <xdr:col>6</xdr:col>
      <xdr:colOff>38100</xdr:colOff>
      <xdr:row>99</xdr:row>
      <xdr:rowOff>15393</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6520</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165826</xdr:rowOff>
    </xdr:from>
    <xdr:to>
      <xdr:col>55</xdr:col>
      <xdr:colOff>0</xdr:colOff>
      <xdr:row>38</xdr:row>
      <xdr:rowOff>170071</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680926"/>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115026</xdr:rowOff>
    </xdr:from>
    <xdr:to>
      <xdr:col>50</xdr:col>
      <xdr:colOff>165100</xdr:colOff>
      <xdr:row>39</xdr:row>
      <xdr:rowOff>45176</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36303</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26510</xdr:rowOff>
    </xdr:from>
    <xdr:to>
      <xdr:col>55</xdr:col>
      <xdr:colOff>0</xdr:colOff>
      <xdr:row>58</xdr:row>
      <xdr:rowOff>62972</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9639300" y="9970610"/>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26510</xdr:rowOff>
    </xdr:from>
    <xdr:to>
      <xdr:col>50</xdr:col>
      <xdr:colOff>114300</xdr:colOff>
      <xdr:row>58</xdr:row>
      <xdr:rowOff>28992</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997061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28992</xdr:rowOff>
    </xdr:from>
    <xdr:to>
      <xdr:col>45</xdr:col>
      <xdr:colOff>177800</xdr:colOff>
      <xdr:row>58</xdr:row>
      <xdr:rowOff>50399</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9973092"/>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118930</xdr:rowOff>
    </xdr:from>
    <xdr:to>
      <xdr:col>41</xdr:col>
      <xdr:colOff>50800</xdr:colOff>
      <xdr:row>58</xdr:row>
      <xdr:rowOff>50399</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9891580"/>
          <a:ext cx="8890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12172</xdr:rowOff>
    </xdr:from>
    <xdr:to>
      <xdr:col>55</xdr:col>
      <xdr:colOff>50800</xdr:colOff>
      <xdr:row>58</xdr:row>
      <xdr:rowOff>113772</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35049</xdr:rowOff>
    </xdr:from>
    <xdr:ext cx="534377"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98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147160</xdr:rowOff>
    </xdr:from>
    <xdr:to>
      <xdr:col>50</xdr:col>
      <xdr:colOff>165100</xdr:colOff>
      <xdr:row>58</xdr:row>
      <xdr:rowOff>77310</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93837</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372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149642</xdr:rowOff>
    </xdr:from>
    <xdr:to>
      <xdr:col>46</xdr:col>
      <xdr:colOff>38100</xdr:colOff>
      <xdr:row>58</xdr:row>
      <xdr:rowOff>79792</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96319</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483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171049</xdr:rowOff>
    </xdr:from>
    <xdr:to>
      <xdr:col>41</xdr:col>
      <xdr:colOff>101600</xdr:colOff>
      <xdr:row>58</xdr:row>
      <xdr:rowOff>101199</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99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117726</xdr:rowOff>
    </xdr:from>
    <xdr:ext cx="534377"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594111" y="9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68130</xdr:rowOff>
    </xdr:from>
    <xdr:to>
      <xdr:col>36</xdr:col>
      <xdr:colOff>165100</xdr:colOff>
      <xdr:row>57</xdr:row>
      <xdr:rowOff>169730</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14807</xdr:rowOff>
    </xdr:from>
    <xdr:ext cx="534377"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05111" y="9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30321</xdr:rowOff>
    </xdr:from>
    <xdr:to>
      <xdr:col>55</xdr:col>
      <xdr:colOff>0</xdr:colOff>
      <xdr:row>79</xdr:row>
      <xdr:rowOff>33150</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574871"/>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29623</xdr:rowOff>
    </xdr:from>
    <xdr:to>
      <xdr:col>50</xdr:col>
      <xdr:colOff>114300</xdr:colOff>
      <xdr:row>79</xdr:row>
      <xdr:rowOff>33150</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8750300" y="1357417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29623</xdr:rowOff>
    </xdr:from>
    <xdr:to>
      <xdr:col>45</xdr:col>
      <xdr:colOff>177800</xdr:colOff>
      <xdr:row>79</xdr:row>
      <xdr:rowOff>29776</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57417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169756</xdr:rowOff>
    </xdr:from>
    <xdr:to>
      <xdr:col>41</xdr:col>
      <xdr:colOff>50800</xdr:colOff>
      <xdr:row>79</xdr:row>
      <xdr:rowOff>29776</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54285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150971</xdr:rowOff>
    </xdr:from>
    <xdr:to>
      <xdr:col>55</xdr:col>
      <xdr:colOff>50800</xdr:colOff>
      <xdr:row>79</xdr:row>
      <xdr:rowOff>81121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153800</xdr:rowOff>
    </xdr:from>
    <xdr:to>
      <xdr:col>50</xdr:col>
      <xdr:colOff>165100</xdr:colOff>
      <xdr:row>79</xdr:row>
      <xdr:rowOff>83950</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75077</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150273</xdr:rowOff>
    </xdr:from>
    <xdr:to>
      <xdr:col>46</xdr:col>
      <xdr:colOff>38100</xdr:colOff>
      <xdr:row>79</xdr:row>
      <xdr:rowOff>80423</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96950</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29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150426</xdr:rowOff>
    </xdr:from>
    <xdr:to>
      <xdr:col>41</xdr:col>
      <xdr:colOff>101600</xdr:colOff>
      <xdr:row>79</xdr:row>
      <xdr:rowOff>80576</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97103</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2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118956</xdr:rowOff>
    </xdr:from>
    <xdr:to>
      <xdr:col>36</xdr:col>
      <xdr:colOff>165100</xdr:colOff>
      <xdr:row>79</xdr:row>
      <xdr:rowOff>49106</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4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65633</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2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37650</xdr:rowOff>
    </xdr:from>
    <xdr:to>
      <xdr:col>55</xdr:col>
      <xdr:colOff>0</xdr:colOff>
      <xdr:row>98</xdr:row>
      <xdr:rowOff>80874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839750"/>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37650</xdr:rowOff>
    </xdr:from>
    <xdr:to>
      <xdr:col>50</xdr:col>
      <xdr:colOff>114300</xdr:colOff>
      <xdr:row>98</xdr:row>
      <xdr:rowOff>45207</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8397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45207</xdr:rowOff>
    </xdr:from>
    <xdr:to>
      <xdr:col>45</xdr:col>
      <xdr:colOff>177800</xdr:colOff>
      <xdr:row>98</xdr:row>
      <xdr:rowOff>82241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4730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82241</xdr:rowOff>
    </xdr:from>
    <xdr:to>
      <xdr:col>41</xdr:col>
      <xdr:colOff>50800</xdr:colOff>
      <xdr:row>98</xdr:row>
      <xdr:rowOff>93850</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84341"/>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30074</xdr:rowOff>
    </xdr:from>
    <xdr:to>
      <xdr:col>55</xdr:col>
      <xdr:colOff>50800</xdr:colOff>
      <xdr:row>98</xdr:row>
      <xdr:rowOff>131674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158300</xdr:rowOff>
    </xdr:from>
    <xdr:to>
      <xdr:col>50</xdr:col>
      <xdr:colOff>165100</xdr:colOff>
      <xdr:row>98</xdr:row>
      <xdr:rowOff>88450</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7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104977</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165857</xdr:rowOff>
    </xdr:from>
    <xdr:to>
      <xdr:col>46</xdr:col>
      <xdr:colOff>38100</xdr:colOff>
      <xdr:row>98</xdr:row>
      <xdr:rowOff>96007</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112534</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31441</xdr:rowOff>
    </xdr:from>
    <xdr:to>
      <xdr:col>41</xdr:col>
      <xdr:colOff>101600</xdr:colOff>
      <xdr:row>98</xdr:row>
      <xdr:rowOff>133041</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124168</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43050</xdr:rowOff>
    </xdr:from>
    <xdr:to>
      <xdr:col>36</xdr:col>
      <xdr:colOff>165100</xdr:colOff>
      <xdr:row>98</xdr:row>
      <xdr:rowOff>144650</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135777</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112040</xdr:rowOff>
    </xdr:from>
    <xdr:to>
      <xdr:col>85</xdr:col>
      <xdr:colOff>127000</xdr:colOff>
      <xdr:row>38</xdr:row>
      <xdr:rowOff>153188</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6271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134062</xdr:rowOff>
    </xdr:from>
    <xdr:to>
      <xdr:col>81</xdr:col>
      <xdr:colOff>50800</xdr:colOff>
      <xdr:row>38</xdr:row>
      <xdr:rowOff>153188</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4592300" y="664916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116116</xdr:rowOff>
    </xdr:from>
    <xdr:to>
      <xdr:col>76</xdr:col>
      <xdr:colOff>114300</xdr:colOff>
      <xdr:row>38</xdr:row>
      <xdr:rowOff>134062</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631216"/>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116116</xdr:rowOff>
    </xdr:from>
    <xdr:to>
      <xdr:col>71</xdr:col>
      <xdr:colOff>177800</xdr:colOff>
      <xdr:row>39</xdr:row>
      <xdr:rowOff>15913</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flipV="1">
          <a:off x="12814300" y="663121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61240</xdr:rowOff>
    </xdr:from>
    <xdr:to>
      <xdr:col>85</xdr:col>
      <xdr:colOff>177800</xdr:colOff>
      <xdr:row>38</xdr:row>
      <xdr:rowOff>162840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39667</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102388</xdr:rowOff>
    </xdr:from>
    <xdr:to>
      <xdr:col>81</xdr:col>
      <xdr:colOff>101600</xdr:colOff>
      <xdr:row>39</xdr:row>
      <xdr:rowOff>32538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6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23665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7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83262</xdr:rowOff>
    </xdr:from>
    <xdr:to>
      <xdr:col>76</xdr:col>
      <xdr:colOff>165100</xdr:colOff>
      <xdr:row>39</xdr:row>
      <xdr:rowOff>13412</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4539</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6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65316</xdr:rowOff>
    </xdr:from>
    <xdr:to>
      <xdr:col>72</xdr:col>
      <xdr:colOff>38100</xdr:colOff>
      <xdr:row>38</xdr:row>
      <xdr:rowOff>166916</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5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158043</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6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136563</xdr:rowOff>
    </xdr:from>
    <xdr:to>
      <xdr:col>67</xdr:col>
      <xdr:colOff>101600</xdr:colOff>
      <xdr:row>39</xdr:row>
      <xdr:rowOff>66713</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57840</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7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109982</xdr:rowOff>
    </xdr:from>
    <xdr:to>
      <xdr:col>85</xdr:col>
      <xdr:colOff>127000</xdr:colOff>
      <xdr:row>58</xdr:row>
      <xdr:rowOff>36928</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9882632"/>
          <a:ext cx="8382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36928</xdr:rowOff>
    </xdr:from>
    <xdr:to>
      <xdr:col>81</xdr:col>
      <xdr:colOff>50800</xdr:colOff>
      <xdr:row>58</xdr:row>
      <xdr:rowOff>95624</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9981028"/>
          <a:ext cx="8890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95624</xdr:rowOff>
    </xdr:from>
    <xdr:to>
      <xdr:col>76</xdr:col>
      <xdr:colOff>114300</xdr:colOff>
      <xdr:row>58</xdr:row>
      <xdr:rowOff>170800</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3703300" y="10039724"/>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34522</xdr:rowOff>
    </xdr:from>
    <xdr:to>
      <xdr:col>71</xdr:col>
      <xdr:colOff>177800</xdr:colOff>
      <xdr:row>58</xdr:row>
      <xdr:rowOff>170800</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9978622"/>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59182</xdr:rowOff>
    </xdr:from>
    <xdr:to>
      <xdr:col>85</xdr:col>
      <xdr:colOff>177800</xdr:colOff>
      <xdr:row>57</xdr:row>
      <xdr:rowOff>160782</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82059</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6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157578</xdr:rowOff>
    </xdr:from>
    <xdr:to>
      <xdr:col>81</xdr:col>
      <xdr:colOff>101600</xdr:colOff>
      <xdr:row>58</xdr:row>
      <xdr:rowOff>87728</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9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104255</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97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44824</xdr:rowOff>
    </xdr:from>
    <xdr:to>
      <xdr:col>76</xdr:col>
      <xdr:colOff>165100</xdr:colOff>
      <xdr:row>58</xdr:row>
      <xdr:rowOff>146424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9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137551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0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120000</xdr:rowOff>
    </xdr:from>
    <xdr:to>
      <xdr:col>72</xdr:col>
      <xdr:colOff>38100</xdr:colOff>
      <xdr:row>59</xdr:row>
      <xdr:rowOff>50150</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0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41277</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1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155172</xdr:rowOff>
    </xdr:from>
    <xdr:to>
      <xdr:col>67</xdr:col>
      <xdr:colOff>101600</xdr:colOff>
      <xdr:row>58</xdr:row>
      <xdr:rowOff>85322</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9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101849</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97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37683</xdr:rowOff>
    </xdr:from>
    <xdr:to>
      <xdr:col>85</xdr:col>
      <xdr:colOff>127000</xdr:colOff>
      <xdr:row>79</xdr:row>
      <xdr:rowOff>38629</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5481300" y="13582233"/>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36857</xdr:rowOff>
    </xdr:from>
    <xdr:to>
      <xdr:col>81</xdr:col>
      <xdr:colOff>50800</xdr:colOff>
      <xdr:row>79</xdr:row>
      <xdr:rowOff>38629</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1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36857</xdr:rowOff>
    </xdr:from>
    <xdr:to>
      <xdr:col>76</xdr:col>
      <xdr:colOff>114300</xdr:colOff>
      <xdr:row>79</xdr:row>
      <xdr:rowOff>38827</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3703300" y="1358140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38827</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flipV="1">
          <a:off x="12814300" y="135833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158333</xdr:rowOff>
    </xdr:from>
    <xdr:to>
      <xdr:col>85</xdr:col>
      <xdr:colOff>177800</xdr:colOff>
      <xdr:row>79</xdr:row>
      <xdr:rowOff>88483</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469744"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159279</xdr:rowOff>
    </xdr:from>
    <xdr:to>
      <xdr:col>81</xdr:col>
      <xdr:colOff>101600</xdr:colOff>
      <xdr:row>79</xdr:row>
      <xdr:rowOff>89429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105956</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46428" y="1330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157507</xdr:rowOff>
    </xdr:from>
    <xdr:to>
      <xdr:col>76</xdr:col>
      <xdr:colOff>165100</xdr:colOff>
      <xdr:row>79</xdr:row>
      <xdr:rowOff>87657</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104184</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357428" y="133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159477</xdr:rowOff>
    </xdr:from>
    <xdr:to>
      <xdr:col>72</xdr:col>
      <xdr:colOff>38100</xdr:colOff>
      <xdr:row>79</xdr:row>
      <xdr:rowOff>89627</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80754</xdr:rowOff>
    </xdr:from>
    <xdr:ext cx="469744"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468428" y="13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44323</xdr:rowOff>
    </xdr:from>
    <xdr:to>
      <xdr:col>85</xdr:col>
      <xdr:colOff>127000</xdr:colOff>
      <xdr:row>97</xdr:row>
      <xdr:rowOff>66078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67497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66078</xdr:rowOff>
    </xdr:from>
    <xdr:to>
      <xdr:col>81</xdr:col>
      <xdr:colOff>50800</xdr:colOff>
      <xdr:row>97</xdr:row>
      <xdr:rowOff>74092</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696728"/>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61340</xdr:rowOff>
    </xdr:from>
    <xdr:to>
      <xdr:col>76</xdr:col>
      <xdr:colOff>114300</xdr:colOff>
      <xdr:row>97</xdr:row>
      <xdr:rowOff>74092</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691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61340</xdr:rowOff>
    </xdr:from>
    <xdr:to>
      <xdr:col>71</xdr:col>
      <xdr:colOff>177800</xdr:colOff>
      <xdr:row>97</xdr:row>
      <xdr:rowOff>96965</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691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164973</xdr:rowOff>
    </xdr:from>
    <xdr:to>
      <xdr:col>85</xdr:col>
      <xdr:colOff>177800</xdr:colOff>
      <xdr:row>97</xdr:row>
      <xdr:rowOff>95123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6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143400</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6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15278</xdr:rowOff>
    </xdr:from>
    <xdr:to>
      <xdr:col>81</xdr:col>
      <xdr:colOff>101600</xdr:colOff>
      <xdr:row>97</xdr:row>
      <xdr:rowOff>116878</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108005</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7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23292</xdr:rowOff>
    </xdr:from>
    <xdr:to>
      <xdr:col>76</xdr:col>
      <xdr:colOff>165100</xdr:colOff>
      <xdr:row>97</xdr:row>
      <xdr:rowOff>124892</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116019</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10540</xdr:rowOff>
    </xdr:from>
    <xdr:to>
      <xdr:col>72</xdr:col>
      <xdr:colOff>38100</xdr:colOff>
      <xdr:row>97</xdr:row>
      <xdr:rowOff>112140</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6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103267</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7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46165</xdr:rowOff>
    </xdr:from>
    <xdr:to>
      <xdr:col>67</xdr:col>
      <xdr:colOff>101600</xdr:colOff>
      <xdr:row>97</xdr:row>
      <xdr:rowOff>147765</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6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138892</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7,082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、突出して類似団体平均を大きく上回っている。これは、民生費が、歳出決算額の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割を支出していることによるものである。なかでも児童福祉費は、若年層人口が多い当町の人口構造の影響や、町独自の子育て支援政策を重点的に行っていることなどにより、民生費の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また、教育費が昨年度に比べ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9,039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円増となっているが、平成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年度からの繰越事業である町内各小中学校空調設置事業が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百万円の増となったほか、幼児教育無償化に伴う施設型給付費の増、学校</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ＣＴ推進事業に伴う物件費増が要因となった。一方、土木費が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円減となった理由は、平成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年度の町営住宅建設事業が終了したことによる反動減である。今後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は、施設の統廃合を含めた各種公共施設の更新が見込まれることから、公共施設等に関連する各経費の計画的な執行のため、詳細な現状分析に基づいた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個別施設計画の策定が必要である。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財政調整基金残高は、大規模事業実施に備え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年度以降基金の積み増しを行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っており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は地方税など自主財源が伸び</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たことに加え、新型コロナウイルス感染症対策として</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積み増ししたが、災害対応にかかる時間外人件費、扶助費（施設型給付費）の増に要する財源として</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百万円の取崩しを行った</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ため、現在高が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1,738</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標準財政規模比は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百万円、歳入歳出差引額が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実質単年度収支については、財政調整基金の積立額が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となり、昨年度から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という結果となった。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本年度も、すべての会計で黒字となった。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水道事業会計は、昨年度に引き続き安定して黒字経営を維持している。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国民健康保険特別会計は、標準財政規模比が昨年度比で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保険給付費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百万円減となったことなどにより、歳出総額は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百万円の減となった。これに対し歳入は、保険料収入が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a:t>
          </a: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国県支出金が計</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、総額では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介護保険特別会計については、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年度からスタートした第</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期計画の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年目であり、保険料の改定や徴収率が上がったことなどにより、歳入総額が昨年度比で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歳出総額について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要介護認定者やサービス利用者の増により保健給付費が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百万円の増があったことや昨年度の保険料改定に伴う基金積立が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百万円増となったことなどから、全体としては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となった。今後も高齢化が進み要介護認定者が増加すると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推計される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ため、給付費の適正化に努める必要がある。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公共下水道事業特別会計については、料金収入が昨年度と比べ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元利償還額については、平成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年度に借り入れた臨時</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対策債、</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年度に借り入れた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町営住宅建設事業</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等に伴う元金償還が始まり、</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前年度で</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三股駅小鷺巣線整備</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事業などの償還が終了し</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全体としては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となった。借入の利率については、毎年入札し利率を低く抑えるよう努めているが、元利償還額は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年度を底として今後も増加傾向にあると見込まれていることから、減債基金の積立に取</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組んでいく。</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公共下水道</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会計において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地方債発行</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を行ったことにより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満期一括償還については実施していない。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一般会計等に係る地方債の現在高は、昨年度比で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。昨年度に償還が終了した額より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償還開始となった額が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増となったことによるものである。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土地開発公社の公共施設用地先行取得事業</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百万円が新たに設定されたため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充当可能基金は、財政調整基金において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災害対応にかかる時間外人件費、扶助費（施設型給付費）の増に要する財源として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町税の増収などを背景に、今後増える見込みの社会保障関連経費に備えて、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ほか、新型コロナウイルス感染症対策として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行ったため、</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今後とも長期的な視点から将来の財政負担適正化を図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百万円の増となった。主な基金増はその他特定目的基金である交流拠点施設整備基金が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百万円増となったことによる。これは、中心市街地における交流拠点施設整備事業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年度に計画されているため、財源不足を見込んで積み増しを行ったことによるものである。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年度には財政調整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百万円減となった。これは、高度経済成長期に整備された町営住宅の老朽化による住戸改善及び道路維持補修への充当が前年度比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百万円増となったためである。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年度に新設した交流拠点施設整備基金については、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衛生センター施設整備基金、ふるさと振興基金、すこやか福祉基金は増減なしとなっている。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公共施設等整備基金については、施設の老朽化による町営住宅住戸改善事業や各小中学校改修などが近い将来集中して発生する恐れがあるため、平成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年度に事業予定であるため、それまでは積み増しを行い、事業完了後は廃止する予定である。衛生センター基金については、令和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すこやか福祉基金については、高齢者保険福祉事業への充当を今後も行っていくが、現状の充当事業を鑑みると基金の積み増しは当分の間行わない予定である。ふるさと振興基金は、都城市との連携ソフト事業の財源に充てることとなっ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年度の基金創設以来、平成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百万円を取り崩したほかは、一度も取崩しを行って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いないため、今後、本基金の活用方法を検討していく。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百万円の減となっている。これは、災害対応にかかる時間外人件費、扶助費（施設型給付費）の増に要する財源と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百万円の取崩しを行ったが、新型コロナウイルス感染症対策として、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百万円を積み立てたことによるものである。今後も障害者自立支援給付費や認定子ども園の増による保育給付事業など社会保障関連経費増が予想されることに加え、交流拠点施設整備令和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年度に実施予定の交流拠点施設整備事業や令和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衛生センター（し尿処理施設）の改築など、大規模な普通建設事業が計画されていることから、一般財源が不足することが予想されるため、社会保障関連経費への充当見込みとして、ここ数年取崩しを最小限に抑えて積み増しを行うように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今後増加見込みである社会保障関連経費に充当するための取崩しが進み、基金残高が減少していく見込みとなっているため、長期的視点から適正な運用を行っていく。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百万円、本年度は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行ったため、基金残高が減額となった。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町営住宅建設事業の元金償還の開始、交流拠点施設や衛生センターの整備事業等が控え、地方債発行額の増が見込まれるため、公債費の増加が予想されている。基金積立を計画的に行い、地方債発行額の抑制を図り、将来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類似団体より高い水準にある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公共施設等は策定した個別施設計画に基づき、今後も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施設の点検・診断や計画的な予防保全による長寿命化を進めていくとともに、計画の達成度を鑑みながら目標値の再設定を行っていく必要がある。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7"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8" name="楕円 87"/>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89" name="有形固定資産減価償却率該当値テキスト"/>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90" name="楕円 89"/>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85090</xdr:rowOff>
    </xdr:to>
    <xdr:cxnSp macro="">
      <xdr:nvCxnSpPr>
        <xdr:cNvPr id="91" name="直線コネクタ 90"/>
        <xdr:cNvCxnSpPr/>
      </xdr:nvCxnSpPr>
      <xdr:spPr>
        <a:xfrm>
          <a:off x="4051300" y="597204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2" name="楕円 91"/>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57023</xdr:rowOff>
    </xdr:to>
    <xdr:cxnSp macro="">
      <xdr:nvCxnSpPr>
        <xdr:cNvPr id="93" name="直線コネクタ 92"/>
        <xdr:cNvCxnSpPr/>
      </xdr:nvCxnSpPr>
      <xdr:spPr>
        <a:xfrm>
          <a:off x="3289300" y="594614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94" name="楕円 93"/>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31115</xdr:rowOff>
    </xdr:to>
    <xdr:cxnSp macro="">
      <xdr:nvCxnSpPr>
        <xdr:cNvPr id="95" name="直線コネクタ 94"/>
        <xdr:cNvCxnSpPr/>
      </xdr:nvCxnSpPr>
      <xdr:spPr>
        <a:xfrm>
          <a:off x="2527300" y="591807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6"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7"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8"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100" name="n_1mainValue有形固定資産減価償却率"/>
        <xdr:cNvSpPr txBox="1"/>
      </xdr:nvSpPr>
      <xdr:spPr>
        <a:xfrm>
          <a:off x="383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1" name="n_2main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102" name="n_3main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還能力は高いといえるが、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将来負担額の増及び充当可能財源等の減に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伴い前年度より数値が悪化している。今後発生する大型の普通建設事業や、老朽化が進んだ公共施設・インフラ等の更新により町債がさらに増額すれば、それに伴い数値も悪化することが見込まれる。健全な財政運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のために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計画的に施設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の更新・</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改修等を行い、歳出の平準化を図る必要がある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169807</xdr:rowOff>
    </xdr:from>
    <xdr:to>
      <xdr:col>76</xdr:col>
      <xdr:colOff>73025</xdr:colOff>
      <xdr:row>28</xdr:row>
      <xdr:rowOff>99957</xdr:rowOff>
    </xdr:to>
    <xdr:sp macro="" textlink="">
      <xdr:nvSpPr>
        <xdr:cNvPr id="147" name="楕円 146"/>
        <xdr:cNvSpPr/>
      </xdr:nvSpPr>
      <xdr:spPr>
        <a:xfrm>
          <a:off x="14744700" y="55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21234</xdr:rowOff>
    </xdr:from>
    <xdr:ext cx="469744" cy="259045"/>
    <xdr:sp macro="" textlink="">
      <xdr:nvSpPr>
        <xdr:cNvPr id="148" name="債務償還比率該当値テキスト"/>
        <xdr:cNvSpPr txBox="1"/>
      </xdr:nvSpPr>
      <xdr:spPr>
        <a:xfrm>
          <a:off x="14846300" y="542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163618</xdr:rowOff>
    </xdr:from>
    <xdr:to>
      <xdr:col>72</xdr:col>
      <xdr:colOff>123825</xdr:colOff>
      <xdr:row>28</xdr:row>
      <xdr:rowOff>93768</xdr:rowOff>
    </xdr:to>
    <xdr:sp macro="" textlink="">
      <xdr:nvSpPr>
        <xdr:cNvPr id="149" name="楕円 148"/>
        <xdr:cNvSpPr/>
      </xdr:nvSpPr>
      <xdr:spPr>
        <a:xfrm>
          <a:off x="14033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42968</xdr:rowOff>
    </xdr:from>
    <xdr:to>
      <xdr:col>76</xdr:col>
      <xdr:colOff>22225</xdr:colOff>
      <xdr:row>28</xdr:row>
      <xdr:rowOff>49157</xdr:rowOff>
    </xdr:to>
    <xdr:cxnSp macro="">
      <xdr:nvCxnSpPr>
        <xdr:cNvPr id="150" name="直線コネクタ 149"/>
        <xdr:cNvCxnSpPr/>
      </xdr:nvCxnSpPr>
      <xdr:spPr>
        <a:xfrm>
          <a:off x="14084300" y="5615093"/>
          <a:ext cx="711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133033</xdr:rowOff>
    </xdr:from>
    <xdr:to>
      <xdr:col>68</xdr:col>
      <xdr:colOff>123825</xdr:colOff>
      <xdr:row>28</xdr:row>
      <xdr:rowOff>63183</xdr:rowOff>
    </xdr:to>
    <xdr:sp macro="" textlink="">
      <xdr:nvSpPr>
        <xdr:cNvPr id="151" name="楕円 150"/>
        <xdr:cNvSpPr/>
      </xdr:nvSpPr>
      <xdr:spPr>
        <a:xfrm>
          <a:off x="13271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12383</xdr:rowOff>
    </xdr:from>
    <xdr:to>
      <xdr:col>72</xdr:col>
      <xdr:colOff>73025</xdr:colOff>
      <xdr:row>28</xdr:row>
      <xdr:rowOff>42968</xdr:rowOff>
    </xdr:to>
    <xdr:cxnSp macro="">
      <xdr:nvCxnSpPr>
        <xdr:cNvPr id="152" name="直線コネクタ 151"/>
        <xdr:cNvCxnSpPr/>
      </xdr:nvCxnSpPr>
      <xdr:spPr>
        <a:xfrm>
          <a:off x="13322300" y="5584508"/>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138502</xdr:rowOff>
    </xdr:from>
    <xdr:to>
      <xdr:col>64</xdr:col>
      <xdr:colOff>123825</xdr:colOff>
      <xdr:row>28</xdr:row>
      <xdr:rowOff>68652</xdr:rowOff>
    </xdr:to>
    <xdr:sp macro="" textlink="">
      <xdr:nvSpPr>
        <xdr:cNvPr id="153" name="楕円 152"/>
        <xdr:cNvSpPr/>
      </xdr:nvSpPr>
      <xdr:spPr>
        <a:xfrm>
          <a:off x="12509500" y="55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12383</xdr:rowOff>
    </xdr:from>
    <xdr:to>
      <xdr:col>68</xdr:col>
      <xdr:colOff>73025</xdr:colOff>
      <xdr:row>28</xdr:row>
      <xdr:rowOff>17852</xdr:rowOff>
    </xdr:to>
    <xdr:cxnSp macro="">
      <xdr:nvCxnSpPr>
        <xdr:cNvPr id="154" name="直線コネクタ 153"/>
        <xdr:cNvCxnSpPr/>
      </xdr:nvCxnSpPr>
      <xdr:spPr>
        <a:xfrm flipV="1">
          <a:off x="12560300" y="5584508"/>
          <a:ext cx="762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135048</xdr:rowOff>
    </xdr:from>
    <xdr:to>
      <xdr:col>60</xdr:col>
      <xdr:colOff>123825</xdr:colOff>
      <xdr:row>28</xdr:row>
      <xdr:rowOff>65198</xdr:rowOff>
    </xdr:to>
    <xdr:sp macro="" textlink="">
      <xdr:nvSpPr>
        <xdr:cNvPr id="155" name="楕円 154"/>
        <xdr:cNvSpPr/>
      </xdr:nvSpPr>
      <xdr:spPr>
        <a:xfrm>
          <a:off x="11747500" y="55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14398</xdr:rowOff>
    </xdr:from>
    <xdr:to>
      <xdr:col>64</xdr:col>
      <xdr:colOff>73025</xdr:colOff>
      <xdr:row>28</xdr:row>
      <xdr:rowOff>17852</xdr:rowOff>
    </xdr:to>
    <xdr:cxnSp macro="">
      <xdr:nvCxnSpPr>
        <xdr:cNvPr id="156" name="直線コネクタ 155"/>
        <xdr:cNvCxnSpPr/>
      </xdr:nvCxnSpPr>
      <xdr:spPr>
        <a:xfrm>
          <a:off x="11798300" y="5586523"/>
          <a:ext cx="762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110295</xdr:rowOff>
    </xdr:from>
    <xdr:ext cx="469744" cy="259045"/>
    <xdr:sp macro="" textlink="">
      <xdr:nvSpPr>
        <xdr:cNvPr id="161" name="n_1mainValue債務償還比率"/>
        <xdr:cNvSpPr txBox="1"/>
      </xdr:nvSpPr>
      <xdr:spPr>
        <a:xfrm>
          <a:off x="13836727" y="53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79710</xdr:rowOff>
    </xdr:from>
    <xdr:ext cx="469744" cy="259045"/>
    <xdr:sp macro="" textlink="">
      <xdr:nvSpPr>
        <xdr:cNvPr id="162" name="n_2mainValue債務償還比率"/>
        <xdr:cNvSpPr txBox="1"/>
      </xdr:nvSpPr>
      <xdr:spPr>
        <a:xfrm>
          <a:off x="13087427" y="53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85179</xdr:rowOff>
    </xdr:from>
    <xdr:ext cx="469744" cy="259045"/>
    <xdr:sp macro="" textlink="">
      <xdr:nvSpPr>
        <xdr:cNvPr id="163" name="n_3mainValue債務償還比率"/>
        <xdr:cNvSpPr txBox="1"/>
      </xdr:nvSpPr>
      <xdr:spPr>
        <a:xfrm>
          <a:off x="12325427" y="53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81725</xdr:rowOff>
    </xdr:from>
    <xdr:ext cx="469744" cy="259045"/>
    <xdr:sp macro="" textlink="">
      <xdr:nvSpPr>
        <xdr:cNvPr id="164" name="n_4mainValue債務償還比率"/>
        <xdr:cNvSpPr txBox="1"/>
      </xdr:nvSpPr>
      <xdr:spPr>
        <a:xfrm>
          <a:off x="11563427" y="53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137160</xdr:rowOff>
    </xdr:to>
    <xdr:cxnSp macro="">
      <xdr:nvCxnSpPr>
        <xdr:cNvPr id="76" name="直線コネクタ 75"/>
        <xdr:cNvCxnSpPr/>
      </xdr:nvCxnSpPr>
      <xdr:spPr>
        <a:xfrm>
          <a:off x="3797300" y="6617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102870</xdr:rowOff>
    </xdr:to>
    <xdr:cxnSp macro="">
      <xdr:nvCxnSpPr>
        <xdr:cNvPr id="78" name="直線コネクタ 77"/>
        <xdr:cNvCxnSpPr/>
      </xdr:nvCxnSpPr>
      <xdr:spPr>
        <a:xfrm>
          <a:off x="2908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70485</xdr:rowOff>
    </xdr:to>
    <xdr:cxnSp macro="">
      <xdr:nvCxnSpPr>
        <xdr:cNvPr id="80" name="直線コネクタ 79"/>
        <xdr:cNvCxnSpPr/>
      </xdr:nvCxnSpPr>
      <xdr:spPr>
        <a:xfrm>
          <a:off x="2019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5"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6"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7" name="n_3mainValue【道路】&#10;有形固定資産減価償却率"/>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127622</xdr:rowOff>
    </xdr:from>
    <xdr:to>
      <xdr:col>55</xdr:col>
      <xdr:colOff>50800</xdr:colOff>
      <xdr:row>38</xdr:row>
      <xdr:rowOff>57772</xdr:rowOff>
    </xdr:to>
    <xdr:sp macro="" textlink="">
      <xdr:nvSpPr>
        <xdr:cNvPr id="127" name="楕円 126"/>
        <xdr:cNvSpPr/>
      </xdr:nvSpPr>
      <xdr:spPr>
        <a:xfrm>
          <a:off x="10426700" y="6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150499</xdr:rowOff>
    </xdr:from>
    <xdr:ext cx="534377" cy="259045"/>
    <xdr:sp macro="" textlink="">
      <xdr:nvSpPr>
        <xdr:cNvPr id="128" name="【道路】&#10;一人当たり延長該当値テキスト"/>
        <xdr:cNvSpPr txBox="1"/>
      </xdr:nvSpPr>
      <xdr:spPr>
        <a:xfrm>
          <a:off x="10515600" y="63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127127</xdr:rowOff>
    </xdr:from>
    <xdr:to>
      <xdr:col>50</xdr:col>
      <xdr:colOff>165100</xdr:colOff>
      <xdr:row>38</xdr:row>
      <xdr:rowOff>57277</xdr:rowOff>
    </xdr:to>
    <xdr:sp macro="" textlink="">
      <xdr:nvSpPr>
        <xdr:cNvPr id="129" name="楕円 128"/>
        <xdr:cNvSpPr/>
      </xdr:nvSpPr>
      <xdr:spPr>
        <a:xfrm>
          <a:off x="9588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xdr:rowOff>
    </xdr:from>
    <xdr:to>
      <xdr:col>55</xdr:col>
      <xdr:colOff>0</xdr:colOff>
      <xdr:row>38</xdr:row>
      <xdr:rowOff>6972</xdr:rowOff>
    </xdr:to>
    <xdr:cxnSp macro="">
      <xdr:nvCxnSpPr>
        <xdr:cNvPr id="130" name="直線コネクタ 129"/>
        <xdr:cNvCxnSpPr/>
      </xdr:nvCxnSpPr>
      <xdr:spPr>
        <a:xfrm>
          <a:off x="9639300" y="6521577"/>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126212</xdr:rowOff>
    </xdr:from>
    <xdr:to>
      <xdr:col>46</xdr:col>
      <xdr:colOff>38100</xdr:colOff>
      <xdr:row>38</xdr:row>
      <xdr:rowOff>56362</xdr:rowOff>
    </xdr:to>
    <xdr:sp macro="" textlink="">
      <xdr:nvSpPr>
        <xdr:cNvPr id="131" name="楕円 130"/>
        <xdr:cNvSpPr/>
      </xdr:nvSpPr>
      <xdr:spPr>
        <a:xfrm>
          <a:off x="8699500" y="6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5562</xdr:rowOff>
    </xdr:from>
    <xdr:to>
      <xdr:col>50</xdr:col>
      <xdr:colOff>114300</xdr:colOff>
      <xdr:row>38</xdr:row>
      <xdr:rowOff>6477</xdr:rowOff>
    </xdr:to>
    <xdr:cxnSp macro="">
      <xdr:nvCxnSpPr>
        <xdr:cNvPr id="132" name="直線コネクタ 131"/>
        <xdr:cNvCxnSpPr/>
      </xdr:nvCxnSpPr>
      <xdr:spPr>
        <a:xfrm>
          <a:off x="8750300" y="6520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126365</xdr:rowOff>
    </xdr:from>
    <xdr:to>
      <xdr:col>41</xdr:col>
      <xdr:colOff>101600</xdr:colOff>
      <xdr:row>38</xdr:row>
      <xdr:rowOff>56515</xdr:rowOff>
    </xdr:to>
    <xdr:sp macro="" textlink="">
      <xdr:nvSpPr>
        <xdr:cNvPr id="133" name="楕円 132"/>
        <xdr:cNvSpPr/>
      </xdr:nvSpPr>
      <xdr:spPr>
        <a:xfrm>
          <a:off x="781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5562</xdr:rowOff>
    </xdr:from>
    <xdr:to>
      <xdr:col>45</xdr:col>
      <xdr:colOff>177800</xdr:colOff>
      <xdr:row>38</xdr:row>
      <xdr:rowOff>5715</xdr:rowOff>
    </xdr:to>
    <xdr:cxnSp macro="">
      <xdr:nvCxnSpPr>
        <xdr:cNvPr id="134" name="直線コネクタ 133"/>
        <xdr:cNvCxnSpPr/>
      </xdr:nvCxnSpPr>
      <xdr:spPr>
        <a:xfrm flipV="1">
          <a:off x="7861300" y="65206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73804</xdr:rowOff>
    </xdr:from>
    <xdr:ext cx="534377" cy="259045"/>
    <xdr:sp macro="" textlink="">
      <xdr:nvSpPr>
        <xdr:cNvPr id="139" name="n_1mainValue【道路】&#10;一人当たり延長"/>
        <xdr:cNvSpPr txBox="1"/>
      </xdr:nvSpPr>
      <xdr:spPr>
        <a:xfrm>
          <a:off x="935941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72889</xdr:rowOff>
    </xdr:from>
    <xdr:ext cx="534377" cy="259045"/>
    <xdr:sp macro="" textlink="">
      <xdr:nvSpPr>
        <xdr:cNvPr id="140" name="n_2mainValue【道路】&#10;一人当たり延長"/>
        <xdr:cNvSpPr txBox="1"/>
      </xdr:nvSpPr>
      <xdr:spPr>
        <a:xfrm>
          <a:off x="8483111" y="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73042</xdr:rowOff>
    </xdr:from>
    <xdr:ext cx="534377" cy="259045"/>
    <xdr:sp macro="" textlink="">
      <xdr:nvSpPr>
        <xdr:cNvPr id="141" name="n_3mainValue【道路】&#10;一人当たり延長"/>
        <xdr:cNvSpPr txBox="1"/>
      </xdr:nvSpPr>
      <xdr:spPr>
        <a:xfrm>
          <a:off x="7594111" y="62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3" name="楕円 182"/>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84" name="【橋りょう・トンネル】&#10;有形固定資産減価償却率該当値テキスト"/>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5" name="楕円 184"/>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8165</xdr:rowOff>
    </xdr:to>
    <xdr:cxnSp macro="">
      <xdr:nvCxnSpPr>
        <xdr:cNvPr id="186" name="直線コネクタ 185"/>
        <xdr:cNvCxnSpPr/>
      </xdr:nvCxnSpPr>
      <xdr:spPr>
        <a:xfrm>
          <a:off x="3797300" y="106168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87" name="楕円 186"/>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158387</xdr:rowOff>
    </xdr:to>
    <xdr:cxnSp macro="">
      <xdr:nvCxnSpPr>
        <xdr:cNvPr id="188" name="直線コネクタ 187"/>
        <xdr:cNvCxnSpPr/>
      </xdr:nvCxnSpPr>
      <xdr:spPr>
        <a:xfrm>
          <a:off x="2908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89" name="楕円 188"/>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135527</xdr:rowOff>
    </xdr:to>
    <xdr:cxnSp macro="">
      <xdr:nvCxnSpPr>
        <xdr:cNvPr id="190" name="直線コネクタ 189"/>
        <xdr:cNvCxnSpPr/>
      </xdr:nvCxnSpPr>
      <xdr:spPr>
        <a:xfrm>
          <a:off x="2019300" y="105694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195"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196" name="n_2mainValue【橋りょう・トンネル】&#10;有形固定資産減価償却率"/>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97" name="n_3mainValue【橋りょう・トンネル】&#10;有形固定資産減価償却率"/>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132245</xdr:rowOff>
    </xdr:from>
    <xdr:to>
      <xdr:col>55</xdr:col>
      <xdr:colOff>50800</xdr:colOff>
      <xdr:row>64</xdr:row>
      <xdr:rowOff>62395</xdr:rowOff>
    </xdr:to>
    <xdr:sp macro="" textlink="">
      <xdr:nvSpPr>
        <xdr:cNvPr id="239" name="楕円 238"/>
        <xdr:cNvSpPr/>
      </xdr:nvSpPr>
      <xdr:spPr>
        <a:xfrm>
          <a:off x="10426700" y="109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91622</xdr:rowOff>
    </xdr:from>
    <xdr:ext cx="599010" cy="259045"/>
    <xdr:sp macro="" textlink="">
      <xdr:nvSpPr>
        <xdr:cNvPr id="240" name="【橋りょう・トンネル】&#10;一人当たり有形固定資産（償却資産）額該当値テキスト"/>
        <xdr:cNvSpPr txBox="1"/>
      </xdr:nvSpPr>
      <xdr:spPr>
        <a:xfrm>
          <a:off x="10515600" y="107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132418</xdr:rowOff>
    </xdr:from>
    <xdr:to>
      <xdr:col>50</xdr:col>
      <xdr:colOff>165100</xdr:colOff>
      <xdr:row>64</xdr:row>
      <xdr:rowOff>62568</xdr:rowOff>
    </xdr:to>
    <xdr:sp macro="" textlink="">
      <xdr:nvSpPr>
        <xdr:cNvPr id="241" name="楕円 240"/>
        <xdr:cNvSpPr/>
      </xdr:nvSpPr>
      <xdr:spPr>
        <a:xfrm>
          <a:off x="9588500" y="109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11595</xdr:rowOff>
    </xdr:from>
    <xdr:to>
      <xdr:col>55</xdr:col>
      <xdr:colOff>0</xdr:colOff>
      <xdr:row>64</xdr:row>
      <xdr:rowOff>11768</xdr:rowOff>
    </xdr:to>
    <xdr:cxnSp macro="">
      <xdr:nvCxnSpPr>
        <xdr:cNvPr id="242" name="直線コネクタ 241"/>
        <xdr:cNvCxnSpPr/>
      </xdr:nvCxnSpPr>
      <xdr:spPr>
        <a:xfrm flipV="1">
          <a:off x="9639300" y="10984395"/>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132267</xdr:rowOff>
    </xdr:from>
    <xdr:to>
      <xdr:col>46</xdr:col>
      <xdr:colOff>38100</xdr:colOff>
      <xdr:row>64</xdr:row>
      <xdr:rowOff>62417</xdr:rowOff>
    </xdr:to>
    <xdr:sp macro="" textlink="">
      <xdr:nvSpPr>
        <xdr:cNvPr id="243" name="楕円 242"/>
        <xdr:cNvSpPr/>
      </xdr:nvSpPr>
      <xdr:spPr>
        <a:xfrm>
          <a:off x="8699500" y="109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11617</xdr:rowOff>
    </xdr:from>
    <xdr:to>
      <xdr:col>50</xdr:col>
      <xdr:colOff>114300</xdr:colOff>
      <xdr:row>64</xdr:row>
      <xdr:rowOff>11768</xdr:rowOff>
    </xdr:to>
    <xdr:cxnSp macro="">
      <xdr:nvCxnSpPr>
        <xdr:cNvPr id="244" name="直線コネクタ 243"/>
        <xdr:cNvCxnSpPr/>
      </xdr:nvCxnSpPr>
      <xdr:spPr>
        <a:xfrm>
          <a:off x="8750300" y="1098441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132295</xdr:rowOff>
    </xdr:from>
    <xdr:to>
      <xdr:col>41</xdr:col>
      <xdr:colOff>101600</xdr:colOff>
      <xdr:row>64</xdr:row>
      <xdr:rowOff>62445</xdr:rowOff>
    </xdr:to>
    <xdr:sp macro="" textlink="">
      <xdr:nvSpPr>
        <xdr:cNvPr id="245" name="楕円 244"/>
        <xdr:cNvSpPr/>
      </xdr:nvSpPr>
      <xdr:spPr>
        <a:xfrm>
          <a:off x="7810500" y="109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11617</xdr:rowOff>
    </xdr:from>
    <xdr:to>
      <xdr:col>45</xdr:col>
      <xdr:colOff>177800</xdr:colOff>
      <xdr:row>64</xdr:row>
      <xdr:rowOff>11645</xdr:rowOff>
    </xdr:to>
    <xdr:cxnSp macro="">
      <xdr:nvCxnSpPr>
        <xdr:cNvPr id="246" name="直線コネクタ 245"/>
        <xdr:cNvCxnSpPr/>
      </xdr:nvCxnSpPr>
      <xdr:spPr>
        <a:xfrm flipV="1">
          <a:off x="7861300" y="109844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79095</xdr:rowOff>
    </xdr:from>
    <xdr:ext cx="599010" cy="259045"/>
    <xdr:sp macro="" textlink="">
      <xdr:nvSpPr>
        <xdr:cNvPr id="251" name="n_1mainValue【橋りょう・トンネル】&#10;一人当たり有形固定資産（償却資産）額"/>
        <xdr:cNvSpPr txBox="1"/>
      </xdr:nvSpPr>
      <xdr:spPr>
        <a:xfrm>
          <a:off x="9327095" y="107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78944</xdr:rowOff>
    </xdr:from>
    <xdr:ext cx="599010" cy="259045"/>
    <xdr:sp macro="" textlink="">
      <xdr:nvSpPr>
        <xdr:cNvPr id="252" name="n_2mainValue【橋りょう・トンネル】&#10;一人当たり有形固定資産（償却資産）額"/>
        <xdr:cNvSpPr txBox="1"/>
      </xdr:nvSpPr>
      <xdr:spPr>
        <a:xfrm>
          <a:off x="8450795" y="107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78972</xdr:rowOff>
    </xdr:from>
    <xdr:ext cx="599010" cy="259045"/>
    <xdr:sp macro="" textlink="">
      <xdr:nvSpPr>
        <xdr:cNvPr id="253" name="n_3mainValue【橋りょう・トンネル】&#10;一人当たり有形固定資産（償却資産）額"/>
        <xdr:cNvSpPr txBox="1"/>
      </xdr:nvSpPr>
      <xdr:spPr>
        <a:xfrm>
          <a:off x="7561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5" name="楕円 294"/>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296" name="【公営住宅】&#10;有形固定資産減価償却率該当値テキスト"/>
        <xdr:cNvSpPr txBox="1"/>
      </xdr:nvSpPr>
      <xdr:spPr>
        <a:xfrm>
          <a:off x="4673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297" name="楕円 296"/>
        <xdr:cNvSpPr/>
      </xdr:nvSpPr>
      <xdr:spPr>
        <a:xfrm>
          <a:off x="3746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123008</xdr:rowOff>
    </xdr:to>
    <xdr:cxnSp macro="">
      <xdr:nvCxnSpPr>
        <xdr:cNvPr id="298" name="直線コネクタ 297"/>
        <xdr:cNvCxnSpPr/>
      </xdr:nvCxnSpPr>
      <xdr:spPr>
        <a:xfrm>
          <a:off x="3797300" y="141508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楕円 298"/>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140970</xdr:rowOff>
    </xdr:to>
    <xdr:cxnSp macro="">
      <xdr:nvCxnSpPr>
        <xdr:cNvPr id="300" name="直線コネクタ 299"/>
        <xdr:cNvCxnSpPr/>
      </xdr:nvCxnSpPr>
      <xdr:spPr>
        <a:xfrm flipV="1">
          <a:off x="2908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301" name="楕円 300"/>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39732</xdr:rowOff>
    </xdr:to>
    <xdr:cxnSp macro="">
      <xdr:nvCxnSpPr>
        <xdr:cNvPr id="302" name="直線コネクタ 301"/>
        <xdr:cNvCxnSpPr/>
      </xdr:nvCxnSpPr>
      <xdr:spPr>
        <a:xfrm flipV="1">
          <a:off x="2019300" y="1419987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159311</xdr:rowOff>
    </xdr:from>
    <xdr:ext cx="405111" cy="259045"/>
    <xdr:sp macro="" textlink="">
      <xdr:nvSpPr>
        <xdr:cNvPr id="307" name="n_1mainValue【公営住宅】&#10;有形固定資産減価償却率"/>
        <xdr:cNvSpPr txBox="1"/>
      </xdr:nvSpPr>
      <xdr:spPr>
        <a:xfrm>
          <a:off x="3582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08" name="n_2main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107059</xdr:rowOff>
    </xdr:from>
    <xdr:ext cx="405111" cy="259045"/>
    <xdr:sp macro="" textlink="">
      <xdr:nvSpPr>
        <xdr:cNvPr id="309" name="n_3mainValue【公営住宅】&#10;有形固定資産減価償却率"/>
        <xdr:cNvSpPr txBox="1"/>
      </xdr:nvSpPr>
      <xdr:spPr>
        <a:xfrm>
          <a:off x="1816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129718</xdr:rowOff>
    </xdr:from>
    <xdr:to>
      <xdr:col>55</xdr:col>
      <xdr:colOff>50800</xdr:colOff>
      <xdr:row>84</xdr:row>
      <xdr:rowOff>59868</xdr:rowOff>
    </xdr:to>
    <xdr:sp macro="" textlink="">
      <xdr:nvSpPr>
        <xdr:cNvPr id="347" name="楕円 346"/>
        <xdr:cNvSpPr/>
      </xdr:nvSpPr>
      <xdr:spPr>
        <a:xfrm>
          <a:off x="10426700" y="143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152595</xdr:rowOff>
    </xdr:from>
    <xdr:ext cx="469744" cy="259045"/>
    <xdr:sp macro="" textlink="">
      <xdr:nvSpPr>
        <xdr:cNvPr id="348" name="【公営住宅】&#10;一人当たり面積該当値テキスト"/>
        <xdr:cNvSpPr txBox="1"/>
      </xdr:nvSpPr>
      <xdr:spPr>
        <a:xfrm>
          <a:off x="10515600" y="142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102285</xdr:rowOff>
    </xdr:from>
    <xdr:to>
      <xdr:col>50</xdr:col>
      <xdr:colOff>165100</xdr:colOff>
      <xdr:row>84</xdr:row>
      <xdr:rowOff>32435</xdr:rowOff>
    </xdr:to>
    <xdr:sp macro="" textlink="">
      <xdr:nvSpPr>
        <xdr:cNvPr id="349" name="楕円 348"/>
        <xdr:cNvSpPr/>
      </xdr:nvSpPr>
      <xdr:spPr>
        <a:xfrm>
          <a:off x="9588500" y="143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153085</xdr:rowOff>
    </xdr:from>
    <xdr:to>
      <xdr:col>55</xdr:col>
      <xdr:colOff>0</xdr:colOff>
      <xdr:row>84</xdr:row>
      <xdr:rowOff>9068</xdr:rowOff>
    </xdr:to>
    <xdr:cxnSp macro="">
      <xdr:nvCxnSpPr>
        <xdr:cNvPr id="350" name="直線コネクタ 349"/>
        <xdr:cNvCxnSpPr/>
      </xdr:nvCxnSpPr>
      <xdr:spPr>
        <a:xfrm>
          <a:off x="9639300" y="1438343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119659</xdr:rowOff>
    </xdr:from>
    <xdr:to>
      <xdr:col>46</xdr:col>
      <xdr:colOff>38100</xdr:colOff>
      <xdr:row>84</xdr:row>
      <xdr:rowOff>49809</xdr:rowOff>
    </xdr:to>
    <xdr:sp macro="" textlink="">
      <xdr:nvSpPr>
        <xdr:cNvPr id="351" name="楕円 350"/>
        <xdr:cNvSpPr/>
      </xdr:nvSpPr>
      <xdr:spPr>
        <a:xfrm>
          <a:off x="8699500" y="143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153085</xdr:rowOff>
    </xdr:from>
    <xdr:to>
      <xdr:col>50</xdr:col>
      <xdr:colOff>114300</xdr:colOff>
      <xdr:row>83</xdr:row>
      <xdr:rowOff>170459</xdr:rowOff>
    </xdr:to>
    <xdr:cxnSp macro="">
      <xdr:nvCxnSpPr>
        <xdr:cNvPr id="352" name="直線コネクタ 351"/>
        <xdr:cNvCxnSpPr/>
      </xdr:nvCxnSpPr>
      <xdr:spPr>
        <a:xfrm flipV="1">
          <a:off x="8750300" y="143834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104342</xdr:rowOff>
    </xdr:from>
    <xdr:to>
      <xdr:col>41</xdr:col>
      <xdr:colOff>101600</xdr:colOff>
      <xdr:row>84</xdr:row>
      <xdr:rowOff>34492</xdr:rowOff>
    </xdr:to>
    <xdr:sp macro="" textlink="">
      <xdr:nvSpPr>
        <xdr:cNvPr id="353" name="楕円 352"/>
        <xdr:cNvSpPr/>
      </xdr:nvSpPr>
      <xdr:spPr>
        <a:xfrm>
          <a:off x="7810500" y="143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155142</xdr:rowOff>
    </xdr:from>
    <xdr:to>
      <xdr:col>45</xdr:col>
      <xdr:colOff>177800</xdr:colOff>
      <xdr:row>83</xdr:row>
      <xdr:rowOff>170459</xdr:rowOff>
    </xdr:to>
    <xdr:cxnSp macro="">
      <xdr:nvCxnSpPr>
        <xdr:cNvPr id="354" name="直線コネクタ 353"/>
        <xdr:cNvCxnSpPr/>
      </xdr:nvCxnSpPr>
      <xdr:spPr>
        <a:xfrm>
          <a:off x="7861300" y="1438549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48962</xdr:rowOff>
    </xdr:from>
    <xdr:ext cx="469744" cy="259045"/>
    <xdr:sp macro="" textlink="">
      <xdr:nvSpPr>
        <xdr:cNvPr id="359" name="n_1mainValue【公営住宅】&#10;一人当たり面積"/>
        <xdr:cNvSpPr txBox="1"/>
      </xdr:nvSpPr>
      <xdr:spPr>
        <a:xfrm>
          <a:off x="9391727" y="141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66336</xdr:rowOff>
    </xdr:from>
    <xdr:ext cx="469744" cy="259045"/>
    <xdr:sp macro="" textlink="">
      <xdr:nvSpPr>
        <xdr:cNvPr id="360" name="n_2mainValue【公営住宅】&#10;一人当たり面積"/>
        <xdr:cNvSpPr txBox="1"/>
      </xdr:nvSpPr>
      <xdr:spPr>
        <a:xfrm>
          <a:off x="8515427" y="141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51019</xdr:rowOff>
    </xdr:from>
    <xdr:ext cx="469744" cy="259045"/>
    <xdr:sp macro="" textlink="">
      <xdr:nvSpPr>
        <xdr:cNvPr id="361" name="n_3mainValue【公営住宅】&#10;一人当たり面積"/>
        <xdr:cNvSpPr txBox="1"/>
      </xdr:nvSpPr>
      <xdr:spPr>
        <a:xfrm>
          <a:off x="7626427" y="1410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9" name="楕円 418"/>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20"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21" name="楕円 420"/>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22" name="直線コネクタ 421"/>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3" name="楕円 422"/>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4" name="直線コネクタ 423"/>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5" name="楕円 424"/>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6" name="直線コネクタ 425"/>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31"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2"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3"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71" name="楕円 470"/>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72"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73" name="楕円 472"/>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74" name="直線コネクタ 473"/>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75" name="楕円 474"/>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76" name="直線コネクタ 475"/>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77" name="楕円 476"/>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78" name="直線コネクタ 477"/>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483"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484"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485"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26" name="楕円 525"/>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527" name="【学校施設】&#10;有形固定資産減価償却率該当値テキスト"/>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28" name="楕円 527"/>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61</xdr:row>
      <xdr:rowOff>0</xdr:rowOff>
    </xdr:to>
    <xdr:cxnSp macro="">
      <xdr:nvCxnSpPr>
        <xdr:cNvPr id="529" name="直線コネクタ 528"/>
        <xdr:cNvCxnSpPr/>
      </xdr:nvCxnSpPr>
      <xdr:spPr>
        <a:xfrm flipV="1">
          <a:off x="15481300" y="103993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30" name="楕円 529"/>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0</xdr:rowOff>
    </xdr:to>
    <xdr:cxnSp macro="">
      <xdr:nvCxnSpPr>
        <xdr:cNvPr id="531" name="直線コネクタ 530"/>
        <xdr:cNvCxnSpPr/>
      </xdr:nvCxnSpPr>
      <xdr:spPr>
        <a:xfrm>
          <a:off x="14592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32" name="楕円 531"/>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139065</xdr:rowOff>
    </xdr:to>
    <xdr:cxnSp macro="">
      <xdr:nvCxnSpPr>
        <xdr:cNvPr id="533" name="直線コネクタ 532"/>
        <xdr:cNvCxnSpPr/>
      </xdr:nvCxnSpPr>
      <xdr:spPr>
        <a:xfrm>
          <a:off x="13703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38"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39" name="n_2mainValue【学校施設】&#10;有形固定資産減価償却率"/>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40" name="n_3mainValue【学校施設】&#10;有形固定資産減価償却率"/>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127965</xdr:rowOff>
    </xdr:from>
    <xdr:to>
      <xdr:col>116</xdr:col>
      <xdr:colOff>114300</xdr:colOff>
      <xdr:row>63</xdr:row>
      <xdr:rowOff>58115</xdr:rowOff>
    </xdr:to>
    <xdr:sp macro="" textlink="">
      <xdr:nvSpPr>
        <xdr:cNvPr id="579" name="楕円 578"/>
        <xdr:cNvSpPr/>
      </xdr:nvSpPr>
      <xdr:spPr>
        <a:xfrm>
          <a:off x="221107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106392</xdr:rowOff>
    </xdr:from>
    <xdr:ext cx="469744" cy="259045"/>
    <xdr:sp macro="" textlink="">
      <xdr:nvSpPr>
        <xdr:cNvPr id="580" name="【学校施設】&#10;一人当たり面積該当値テキスト"/>
        <xdr:cNvSpPr txBox="1"/>
      </xdr:nvSpPr>
      <xdr:spPr>
        <a:xfrm>
          <a:off x="22199600" y="107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81" name="楕円 580"/>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7315</xdr:rowOff>
    </xdr:to>
    <xdr:cxnSp macro="">
      <xdr:nvCxnSpPr>
        <xdr:cNvPr id="582" name="直線コネクタ 581"/>
        <xdr:cNvCxnSpPr/>
      </xdr:nvCxnSpPr>
      <xdr:spPr>
        <a:xfrm>
          <a:off x="21323300" y="108082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85903</xdr:rowOff>
    </xdr:from>
    <xdr:to>
      <xdr:col>107</xdr:col>
      <xdr:colOff>101600</xdr:colOff>
      <xdr:row>63</xdr:row>
      <xdr:rowOff>16053</xdr:rowOff>
    </xdr:to>
    <xdr:sp macro="" textlink="">
      <xdr:nvSpPr>
        <xdr:cNvPr id="583" name="楕円 582"/>
        <xdr:cNvSpPr/>
      </xdr:nvSpPr>
      <xdr:spPr>
        <a:xfrm>
          <a:off x="20383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63</xdr:row>
      <xdr:rowOff>6858</xdr:rowOff>
    </xdr:to>
    <xdr:cxnSp macro="">
      <xdr:nvCxnSpPr>
        <xdr:cNvPr id="584" name="直線コネクタ 583"/>
        <xdr:cNvCxnSpPr/>
      </xdr:nvCxnSpPr>
      <xdr:spPr>
        <a:xfrm>
          <a:off x="20434300" y="1076660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65329</xdr:rowOff>
    </xdr:from>
    <xdr:to>
      <xdr:col>102</xdr:col>
      <xdr:colOff>165100</xdr:colOff>
      <xdr:row>62</xdr:row>
      <xdr:rowOff>166929</xdr:rowOff>
    </xdr:to>
    <xdr:sp macro="" textlink="">
      <xdr:nvSpPr>
        <xdr:cNvPr id="585" name="楕円 584"/>
        <xdr:cNvSpPr/>
      </xdr:nvSpPr>
      <xdr:spPr>
        <a:xfrm>
          <a:off x="19494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116129</xdr:rowOff>
    </xdr:from>
    <xdr:to>
      <xdr:col>107</xdr:col>
      <xdr:colOff>50800</xdr:colOff>
      <xdr:row>62</xdr:row>
      <xdr:rowOff>136703</xdr:rowOff>
    </xdr:to>
    <xdr:cxnSp macro="">
      <xdr:nvCxnSpPr>
        <xdr:cNvPr id="586" name="直線コネクタ 585"/>
        <xdr:cNvCxnSpPr/>
      </xdr:nvCxnSpPr>
      <xdr:spPr>
        <a:xfrm>
          <a:off x="19545300" y="1074602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91" name="n_1mainValue【学校施設】&#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7180</xdr:rowOff>
    </xdr:from>
    <xdr:ext cx="469744" cy="259045"/>
    <xdr:sp macro="" textlink="">
      <xdr:nvSpPr>
        <xdr:cNvPr id="592" name="n_2mainValue【学校施設】&#10;一人当たり面積"/>
        <xdr:cNvSpPr txBox="1"/>
      </xdr:nvSpPr>
      <xdr:spPr>
        <a:xfrm>
          <a:off x="201994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12006</xdr:rowOff>
    </xdr:from>
    <xdr:ext cx="469744" cy="259045"/>
    <xdr:sp macro="" textlink="">
      <xdr:nvSpPr>
        <xdr:cNvPr id="593" name="n_3mainValue【学校施設】&#10;一人当たり面積"/>
        <xdr:cNvSpPr txBox="1"/>
      </xdr:nvSpPr>
      <xdr:spPr>
        <a:xfrm>
          <a:off x="19310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5" name="楕円 634"/>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6"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7" name="楕円 636"/>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8" name="直線コネクタ 637"/>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9" name="楕円 638"/>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0" name="直線コネクタ 639"/>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1" name="楕円 64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2" name="直線コネクタ 641"/>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7"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89" name="楕円 688"/>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90"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91" name="楕円 690"/>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92" name="直線コネクタ 691"/>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93" name="楕円 692"/>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94" name="直線コネクタ 693"/>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95" name="楕円 694"/>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696" name="直線コネクタ 695"/>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01"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02"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03"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45" name="楕円 744"/>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746" name="【公民館】&#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747" name="楕円 746"/>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5987</xdr:rowOff>
    </xdr:to>
    <xdr:cxnSp macro="">
      <xdr:nvCxnSpPr>
        <xdr:cNvPr id="748" name="直線コネクタ 747"/>
        <xdr:cNvCxnSpPr/>
      </xdr:nvCxnSpPr>
      <xdr:spPr>
        <a:xfrm>
          <a:off x="15481300" y="181502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49" name="楕円 748"/>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148045</xdr:rowOff>
    </xdr:to>
    <xdr:cxnSp macro="">
      <xdr:nvCxnSpPr>
        <xdr:cNvPr id="750" name="直線コネクタ 749"/>
        <xdr:cNvCxnSpPr/>
      </xdr:nvCxnSpPr>
      <xdr:spPr>
        <a:xfrm>
          <a:off x="14592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51" name="楕円 750"/>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112123</xdr:rowOff>
    </xdr:to>
    <xdr:cxnSp macro="">
      <xdr:nvCxnSpPr>
        <xdr:cNvPr id="752" name="直線コネクタ 751"/>
        <xdr:cNvCxnSpPr/>
      </xdr:nvCxnSpPr>
      <xdr:spPr>
        <a:xfrm>
          <a:off x="13703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757" name="n_1mainValue【公民館】&#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758" name="n_2mainValue【公民館】&#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759" name="n_3mainValue【公民館】&#10;有形固定資産減価償却率"/>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90"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01" name="楕円 800"/>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02"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803" name="楕円 802"/>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112123</xdr:rowOff>
    </xdr:to>
    <xdr:cxnSp macro="">
      <xdr:nvCxnSpPr>
        <xdr:cNvPr id="804" name="直線コネクタ 803"/>
        <xdr:cNvCxnSpPr/>
      </xdr:nvCxnSpPr>
      <xdr:spPr>
        <a:xfrm>
          <a:off x="21323300" y="17942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05" name="楕円 804"/>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112123</xdr:rowOff>
    </xdr:to>
    <xdr:cxnSp macro="">
      <xdr:nvCxnSpPr>
        <xdr:cNvPr id="806" name="直線コネクタ 805"/>
        <xdr:cNvCxnSpPr/>
      </xdr:nvCxnSpPr>
      <xdr:spPr>
        <a:xfrm>
          <a:off x="20434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07" name="楕円 806"/>
        <xdr:cNvSpPr/>
      </xdr:nvSpPr>
      <xdr:spPr>
        <a:xfrm>
          <a:off x="19494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112123</xdr:rowOff>
    </xdr:to>
    <xdr:cxnSp macro="">
      <xdr:nvCxnSpPr>
        <xdr:cNvPr id="808" name="直線コネクタ 807"/>
        <xdr:cNvCxnSpPr/>
      </xdr:nvCxnSpPr>
      <xdr:spPr>
        <a:xfrm>
          <a:off x="19545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11"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13" name="n_1mainValue【公民館】&#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14" name="n_2mainValue【公民館】&#10;一人当たり面積"/>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15" name="n_3mainValue【公民館】&#10;一人当たり面積"/>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年次的に建替えを行っていることで、有形固定資産減価償却率が類似団体平均よりも低くなっているが、その他の道路、橋りょう・トンネル等インフラや学校施設、児童館については平均よりも高い。特に</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代に建てたられた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施設を廃止したものの、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がかなり進んでおり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、有形固定資産減価償却率がかなり高くなっている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施設の状態・利用状況を踏まえ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長寿命化のための改修または統廃合等の対応が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急務である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。また、インフラをはじめ、公営住宅、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施設の一人当たりの面積が平均値と比較してかなり高くなっていることから、住環境の整備が進む一方で、維持管理費用の増も見込まれるため、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施設保有量の適正化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に向けて施設の統廃合、削減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について検討していく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6"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7" name="n_2mainValue【図書館】&#10;有形固定資産減価償却率"/>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8"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24" name="楕円 123"/>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112412</xdr:rowOff>
    </xdr:from>
    <xdr:ext cx="469744" cy="259045"/>
    <xdr:sp macro="" textlink="">
      <xdr:nvSpPr>
        <xdr:cNvPr id="125" name="【図書館】&#10;一人当たり面積該当値テキスト"/>
        <xdr:cNvSpPr txBox="1"/>
      </xdr:nvSpPr>
      <xdr:spPr>
        <a:xfrm>
          <a:off x="10515600"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26" name="楕円 125"/>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13335</xdr:rowOff>
    </xdr:to>
    <xdr:cxnSp macro="">
      <xdr:nvCxnSpPr>
        <xdr:cNvPr id="127" name="直線コネクタ 126"/>
        <xdr:cNvCxnSpPr/>
      </xdr:nvCxnSpPr>
      <xdr:spPr>
        <a:xfrm>
          <a:off x="9639300" y="669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28" name="楕円 127"/>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9" name="直線コネクタ 128"/>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133985</xdr:rowOff>
    </xdr:from>
    <xdr:to>
      <xdr:col>41</xdr:col>
      <xdr:colOff>101600</xdr:colOff>
      <xdr:row>39</xdr:row>
      <xdr:rowOff>64135</xdr:rowOff>
    </xdr:to>
    <xdr:sp macro="" textlink="">
      <xdr:nvSpPr>
        <xdr:cNvPr id="130" name="楕円 129"/>
        <xdr:cNvSpPr/>
      </xdr:nvSpPr>
      <xdr:spPr>
        <a:xfrm>
          <a:off x="781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xdr:rowOff>
    </xdr:from>
    <xdr:to>
      <xdr:col>45</xdr:col>
      <xdr:colOff>177800</xdr:colOff>
      <xdr:row>39</xdr:row>
      <xdr:rowOff>13335</xdr:rowOff>
    </xdr:to>
    <xdr:cxnSp macro="">
      <xdr:nvCxnSpPr>
        <xdr:cNvPr id="131" name="直線コネクタ 130"/>
        <xdr:cNvCxnSpPr/>
      </xdr:nvCxnSpPr>
      <xdr:spPr>
        <a:xfrm>
          <a:off x="7861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36" name="n_1mainValue【図書館】&#10;一人当たり面積"/>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37" name="n_2main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8" name="n_3main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69850</xdr:rowOff>
    </xdr:from>
    <xdr:to>
      <xdr:col>24</xdr:col>
      <xdr:colOff>114300</xdr:colOff>
      <xdr:row>62</xdr:row>
      <xdr:rowOff>0</xdr:rowOff>
    </xdr:to>
    <xdr:sp macro="" textlink="">
      <xdr:nvSpPr>
        <xdr:cNvPr id="178" name="楕円 177"/>
        <xdr:cNvSpPr/>
      </xdr:nvSpPr>
      <xdr:spPr>
        <a:xfrm>
          <a:off x="4584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48277</xdr:rowOff>
    </xdr:from>
    <xdr:ext cx="405111" cy="259045"/>
    <xdr:sp macro="" textlink="">
      <xdr:nvSpPr>
        <xdr:cNvPr id="179" name="【体育館・プール】&#10;有形固定資産減価償却率該当値テキスト"/>
        <xdr:cNvSpPr txBox="1"/>
      </xdr:nvSpPr>
      <xdr:spPr>
        <a:xfrm>
          <a:off x="467360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53340</xdr:rowOff>
    </xdr:from>
    <xdr:to>
      <xdr:col>20</xdr:col>
      <xdr:colOff>38100</xdr:colOff>
      <xdr:row>61</xdr:row>
      <xdr:rowOff>154940</xdr:rowOff>
    </xdr:to>
    <xdr:sp macro="" textlink="">
      <xdr:nvSpPr>
        <xdr:cNvPr id="180" name="楕円 179"/>
        <xdr:cNvSpPr/>
      </xdr:nvSpPr>
      <xdr:spPr>
        <a:xfrm>
          <a:off x="3746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104140</xdr:rowOff>
    </xdr:from>
    <xdr:to>
      <xdr:col>24</xdr:col>
      <xdr:colOff>63500</xdr:colOff>
      <xdr:row>61</xdr:row>
      <xdr:rowOff>120650</xdr:rowOff>
    </xdr:to>
    <xdr:cxnSp macro="">
      <xdr:nvCxnSpPr>
        <xdr:cNvPr id="181" name="直線コネクタ 180"/>
        <xdr:cNvCxnSpPr/>
      </xdr:nvCxnSpPr>
      <xdr:spPr>
        <a:xfrm>
          <a:off x="3797300" y="105625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41910</xdr:rowOff>
    </xdr:from>
    <xdr:to>
      <xdr:col>15</xdr:col>
      <xdr:colOff>101600</xdr:colOff>
      <xdr:row>61</xdr:row>
      <xdr:rowOff>143510</xdr:rowOff>
    </xdr:to>
    <xdr:sp macro="" textlink="">
      <xdr:nvSpPr>
        <xdr:cNvPr id="182" name="楕円 181"/>
        <xdr:cNvSpPr/>
      </xdr:nvSpPr>
      <xdr:spPr>
        <a:xfrm>
          <a:off x="28575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92710</xdr:rowOff>
    </xdr:from>
    <xdr:to>
      <xdr:col>19</xdr:col>
      <xdr:colOff>177800</xdr:colOff>
      <xdr:row>61</xdr:row>
      <xdr:rowOff>104140</xdr:rowOff>
    </xdr:to>
    <xdr:cxnSp macro="">
      <xdr:nvCxnSpPr>
        <xdr:cNvPr id="183" name="直線コネクタ 182"/>
        <xdr:cNvCxnSpPr/>
      </xdr:nvCxnSpPr>
      <xdr:spPr>
        <a:xfrm>
          <a:off x="2908300" y="10551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4" name="楕円 183"/>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92710</xdr:rowOff>
    </xdr:to>
    <xdr:cxnSp macro="">
      <xdr:nvCxnSpPr>
        <xdr:cNvPr id="185" name="直線コネクタ 184"/>
        <xdr:cNvCxnSpPr/>
      </xdr:nvCxnSpPr>
      <xdr:spPr>
        <a:xfrm>
          <a:off x="2019300" y="105384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146067</xdr:rowOff>
    </xdr:from>
    <xdr:ext cx="405111" cy="259045"/>
    <xdr:sp macro="" textlink="">
      <xdr:nvSpPr>
        <xdr:cNvPr id="190" name="n_1mainValue【体育館・プール】&#10;有形固定資産減価償却率"/>
        <xdr:cNvSpPr txBox="1"/>
      </xdr:nvSpPr>
      <xdr:spPr>
        <a:xfrm>
          <a:off x="3582044"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134637</xdr:rowOff>
    </xdr:from>
    <xdr:ext cx="405111" cy="259045"/>
    <xdr:sp macro="" textlink="">
      <xdr:nvSpPr>
        <xdr:cNvPr id="191" name="n_2mainValue【体育館・プール】&#10;有形固定資産減価償却率"/>
        <xdr:cNvSpPr txBox="1"/>
      </xdr:nvSpPr>
      <xdr:spPr>
        <a:xfrm>
          <a:off x="2705744" y="1059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2" name="n_3mainValue【体育館・プー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2" name="楕円 231"/>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3" name="【体育館・プール】&#10;一人当たり面積該当値テキスト"/>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34" name="楕円 233"/>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102870</xdr:rowOff>
    </xdr:to>
    <xdr:cxnSp macro="">
      <xdr:nvCxnSpPr>
        <xdr:cNvPr id="235" name="直線コネクタ 234"/>
        <xdr:cNvCxnSpPr/>
      </xdr:nvCxnSpPr>
      <xdr:spPr>
        <a:xfrm>
          <a:off x="9639300" y="10671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6" name="楕円 235"/>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37" name="直線コネクタ 236"/>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38" name="楕円 237"/>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39" name="直線コネクタ 238"/>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244" name="n_1mainValue【体育館・プール】&#10;一人当たり面積"/>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45" name="n_2main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46" name="n_3mainValue【体育館・プール】&#10;一人当たり面積"/>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7" name="楕円 286"/>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88" name="【福祉施設】&#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89" name="楕円 288"/>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82</xdr:row>
      <xdr:rowOff>158114</xdr:rowOff>
    </xdr:to>
    <xdr:cxnSp macro="">
      <xdr:nvCxnSpPr>
        <xdr:cNvPr id="290" name="直線コネクタ 289"/>
        <xdr:cNvCxnSpPr/>
      </xdr:nvCxnSpPr>
      <xdr:spPr>
        <a:xfrm flipV="1">
          <a:off x="3797300" y="14211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291" name="楕円 290"/>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158114</xdr:rowOff>
    </xdr:to>
    <xdr:cxnSp macro="">
      <xdr:nvCxnSpPr>
        <xdr:cNvPr id="292" name="直線コネクタ 291"/>
        <xdr:cNvCxnSpPr/>
      </xdr:nvCxnSpPr>
      <xdr:spPr>
        <a:xfrm>
          <a:off x="2908300" y="14152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3" name="楕円 292"/>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93345</xdr:rowOff>
    </xdr:to>
    <xdr:cxnSp macro="">
      <xdr:nvCxnSpPr>
        <xdr:cNvPr id="294" name="直線コネクタ 293"/>
        <xdr:cNvCxnSpPr/>
      </xdr:nvCxnSpPr>
      <xdr:spPr>
        <a:xfrm>
          <a:off x="2019300" y="14087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99"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135272</xdr:rowOff>
    </xdr:from>
    <xdr:ext cx="405111" cy="259045"/>
    <xdr:sp macro="" textlink="">
      <xdr:nvSpPr>
        <xdr:cNvPr id="300" name="n_2mainValue【福祉施設】&#10;有形固定資産減価償却率"/>
        <xdr:cNvSpPr txBox="1"/>
      </xdr:nvSpPr>
      <xdr:spPr>
        <a:xfrm>
          <a:off x="2705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01" name="n_3mainValue【福祉施設】&#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39" name="楕円 338"/>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19321</xdr:rowOff>
    </xdr:from>
    <xdr:ext cx="469744" cy="259045"/>
    <xdr:sp macro="" textlink="">
      <xdr:nvSpPr>
        <xdr:cNvPr id="340" name="【福祉施設】&#10;一人当たり面積該当値テキスト"/>
        <xdr:cNvSpPr txBox="1"/>
      </xdr:nvSpPr>
      <xdr:spPr>
        <a:xfrm>
          <a:off x="10515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65024</xdr:rowOff>
    </xdr:from>
    <xdr:to>
      <xdr:col>50</xdr:col>
      <xdr:colOff>165100</xdr:colOff>
      <xdr:row>82</xdr:row>
      <xdr:rowOff>166624</xdr:rowOff>
    </xdr:to>
    <xdr:sp macro="" textlink="">
      <xdr:nvSpPr>
        <xdr:cNvPr id="341" name="楕円 340"/>
        <xdr:cNvSpPr/>
      </xdr:nvSpPr>
      <xdr:spPr>
        <a:xfrm>
          <a:off x="958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115824</xdr:rowOff>
    </xdr:from>
    <xdr:to>
      <xdr:col>55</xdr:col>
      <xdr:colOff>0</xdr:colOff>
      <xdr:row>84</xdr:row>
      <xdr:rowOff>47244</xdr:rowOff>
    </xdr:to>
    <xdr:cxnSp macro="">
      <xdr:nvCxnSpPr>
        <xdr:cNvPr id="342" name="直線コネクタ 341"/>
        <xdr:cNvCxnSpPr/>
      </xdr:nvCxnSpPr>
      <xdr:spPr>
        <a:xfrm>
          <a:off x="9639300" y="141747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65024</xdr:rowOff>
    </xdr:from>
    <xdr:to>
      <xdr:col>46</xdr:col>
      <xdr:colOff>38100</xdr:colOff>
      <xdr:row>82</xdr:row>
      <xdr:rowOff>166624</xdr:rowOff>
    </xdr:to>
    <xdr:sp macro="" textlink="">
      <xdr:nvSpPr>
        <xdr:cNvPr id="343" name="楕円 342"/>
        <xdr:cNvSpPr/>
      </xdr:nvSpPr>
      <xdr:spPr>
        <a:xfrm>
          <a:off x="8699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115824</xdr:rowOff>
    </xdr:from>
    <xdr:to>
      <xdr:col>50</xdr:col>
      <xdr:colOff>114300</xdr:colOff>
      <xdr:row>82</xdr:row>
      <xdr:rowOff>115824</xdr:rowOff>
    </xdr:to>
    <xdr:cxnSp macro="">
      <xdr:nvCxnSpPr>
        <xdr:cNvPr id="344" name="直線コネクタ 343"/>
        <xdr:cNvCxnSpPr/>
      </xdr:nvCxnSpPr>
      <xdr:spPr>
        <a:xfrm>
          <a:off x="8750300" y="1417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65024</xdr:rowOff>
    </xdr:from>
    <xdr:to>
      <xdr:col>41</xdr:col>
      <xdr:colOff>101600</xdr:colOff>
      <xdr:row>82</xdr:row>
      <xdr:rowOff>166624</xdr:rowOff>
    </xdr:to>
    <xdr:sp macro="" textlink="">
      <xdr:nvSpPr>
        <xdr:cNvPr id="345" name="楕円 344"/>
        <xdr:cNvSpPr/>
      </xdr:nvSpPr>
      <xdr:spPr>
        <a:xfrm>
          <a:off x="781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115824</xdr:rowOff>
    </xdr:from>
    <xdr:to>
      <xdr:col>45</xdr:col>
      <xdr:colOff>177800</xdr:colOff>
      <xdr:row>82</xdr:row>
      <xdr:rowOff>115824</xdr:rowOff>
    </xdr:to>
    <xdr:cxnSp macro="">
      <xdr:nvCxnSpPr>
        <xdr:cNvPr id="346" name="直線コネクタ 345"/>
        <xdr:cNvCxnSpPr/>
      </xdr:nvCxnSpPr>
      <xdr:spPr>
        <a:xfrm>
          <a:off x="7861300" y="1417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11701</xdr:rowOff>
    </xdr:from>
    <xdr:ext cx="469744" cy="259045"/>
    <xdr:sp macro="" textlink="">
      <xdr:nvSpPr>
        <xdr:cNvPr id="351" name="n_1mainValue【福祉施設】&#10;一人当たり面積"/>
        <xdr:cNvSpPr txBox="1"/>
      </xdr:nvSpPr>
      <xdr:spPr>
        <a:xfrm>
          <a:off x="9391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11701</xdr:rowOff>
    </xdr:from>
    <xdr:ext cx="469744" cy="259045"/>
    <xdr:sp macro="" textlink="">
      <xdr:nvSpPr>
        <xdr:cNvPr id="352" name="n_2mainValue【福祉施設】&#10;一人当たり面積"/>
        <xdr:cNvSpPr txBox="1"/>
      </xdr:nvSpPr>
      <xdr:spPr>
        <a:xfrm>
          <a:off x="8515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11701</xdr:rowOff>
    </xdr:from>
    <xdr:ext cx="469744" cy="259045"/>
    <xdr:sp macro="" textlink="">
      <xdr:nvSpPr>
        <xdr:cNvPr id="353" name="n_3mainValue【福祉施設】&#10;一人当たり面積"/>
        <xdr:cNvSpPr txBox="1"/>
      </xdr:nvSpPr>
      <xdr:spPr>
        <a:xfrm>
          <a:off x="7626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395" name="楕円 394"/>
        <xdr:cNvSpPr/>
      </xdr:nvSpPr>
      <xdr:spPr>
        <a:xfrm>
          <a:off x="4584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396" name="【市民会館】&#10;有形固定資産減価償却率該当値テキスト"/>
        <xdr:cNvSpPr txBox="1"/>
      </xdr:nvSpPr>
      <xdr:spPr>
        <a:xfrm>
          <a:off x="4673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97" name="楕円 396"/>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77832</xdr:rowOff>
    </xdr:to>
    <xdr:cxnSp macro="">
      <xdr:nvCxnSpPr>
        <xdr:cNvPr id="398" name="直線コネクタ 397"/>
        <xdr:cNvCxnSpPr/>
      </xdr:nvCxnSpPr>
      <xdr:spPr>
        <a:xfrm>
          <a:off x="3797300" y="177012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399" name="楕円 398"/>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41911</xdr:rowOff>
    </xdr:to>
    <xdr:cxnSp macro="">
      <xdr:nvCxnSpPr>
        <xdr:cNvPr id="400" name="直線コネクタ 399"/>
        <xdr:cNvCxnSpPr/>
      </xdr:nvCxnSpPr>
      <xdr:spPr>
        <a:xfrm>
          <a:off x="2908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01" name="楕円 400"/>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103</xdr:row>
      <xdr:rowOff>5987</xdr:rowOff>
    </xdr:to>
    <xdr:cxnSp macro="">
      <xdr:nvCxnSpPr>
        <xdr:cNvPr id="402" name="直線コネクタ 401"/>
        <xdr:cNvCxnSpPr/>
      </xdr:nvCxnSpPr>
      <xdr:spPr>
        <a:xfrm>
          <a:off x="2019300" y="1762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07"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408" name="n_2mainValue【市民会館】&#10;有形固定資産減価償却率"/>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09" name="n_3mainValue【市民会館】&#10;有形固定資産減価償却率"/>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47" name="楕円 446"/>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48"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49" name="楕円 448"/>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112776</xdr:rowOff>
    </xdr:to>
    <xdr:cxnSp macro="">
      <xdr:nvCxnSpPr>
        <xdr:cNvPr id="450" name="直線コネクタ 449"/>
        <xdr:cNvCxnSpPr/>
      </xdr:nvCxnSpPr>
      <xdr:spPr>
        <a:xfrm>
          <a:off x="9639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51" name="楕円 450"/>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52" name="直線コネクタ 451"/>
        <xdr:cNvCxnSpPr/>
      </xdr:nvCxnSpPr>
      <xdr:spPr>
        <a:xfrm>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53" name="楕円 452"/>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112776</xdr:rowOff>
    </xdr:to>
    <xdr:cxnSp macro="">
      <xdr:nvCxnSpPr>
        <xdr:cNvPr id="454" name="直線コネクタ 453"/>
        <xdr:cNvCxnSpPr/>
      </xdr:nvCxnSpPr>
      <xdr:spPr>
        <a:xfrm flipV="1">
          <a:off x="7861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5"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6"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7"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59"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60" name="n_2mainValue【市民会館】&#10;一人当たり面積"/>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61" name="n_3mainValue【市民会館】&#10;一人当たり面積"/>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03" name="楕円 502"/>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04"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05" name="楕円 504"/>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130084</xdr:rowOff>
    </xdr:to>
    <xdr:cxnSp macro="">
      <xdr:nvCxnSpPr>
        <xdr:cNvPr id="506" name="直線コネクタ 505"/>
        <xdr:cNvCxnSpPr/>
      </xdr:nvCxnSpPr>
      <xdr:spPr>
        <a:xfrm>
          <a:off x="15481300" y="67741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07" name="楕円 506"/>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87630</xdr:rowOff>
    </xdr:to>
    <xdr:cxnSp macro="">
      <xdr:nvCxnSpPr>
        <xdr:cNvPr id="508" name="直線コネクタ 507"/>
        <xdr:cNvCxnSpPr/>
      </xdr:nvCxnSpPr>
      <xdr:spPr>
        <a:xfrm>
          <a:off x="14592300" y="673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09" name="楕円 508"/>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45176</xdr:rowOff>
    </xdr:to>
    <xdr:cxnSp macro="">
      <xdr:nvCxnSpPr>
        <xdr:cNvPr id="510" name="直線コネクタ 509"/>
        <xdr:cNvCxnSpPr/>
      </xdr:nvCxnSpPr>
      <xdr:spPr>
        <a:xfrm>
          <a:off x="13703300" y="6689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11"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12"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13"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15"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16" name="n_2mainValue【一般廃棄物処理施設】&#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17" name="n_3mainValue【一般廃棄物処理施設】&#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111348</xdr:rowOff>
    </xdr:from>
    <xdr:to>
      <xdr:col>116</xdr:col>
      <xdr:colOff>114300</xdr:colOff>
      <xdr:row>40</xdr:row>
      <xdr:rowOff>41498</xdr:rowOff>
    </xdr:to>
    <xdr:sp macro="" textlink="">
      <xdr:nvSpPr>
        <xdr:cNvPr id="553" name="楕円 552"/>
        <xdr:cNvSpPr/>
      </xdr:nvSpPr>
      <xdr:spPr>
        <a:xfrm>
          <a:off x="22110700" y="6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89775</xdr:rowOff>
    </xdr:from>
    <xdr:ext cx="534377" cy="259045"/>
    <xdr:sp macro="" textlink="">
      <xdr:nvSpPr>
        <xdr:cNvPr id="554" name="【一般廃棄物処理施設】&#10;一人当たり有形固定資産（償却資産）額該当値テキスト"/>
        <xdr:cNvSpPr txBox="1"/>
      </xdr:nvSpPr>
      <xdr:spPr>
        <a:xfrm>
          <a:off x="22199600" y="67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111205</xdr:rowOff>
    </xdr:from>
    <xdr:to>
      <xdr:col>112</xdr:col>
      <xdr:colOff>38100</xdr:colOff>
      <xdr:row>40</xdr:row>
      <xdr:rowOff>41355</xdr:rowOff>
    </xdr:to>
    <xdr:sp macro="" textlink="">
      <xdr:nvSpPr>
        <xdr:cNvPr id="555" name="楕円 554"/>
        <xdr:cNvSpPr/>
      </xdr:nvSpPr>
      <xdr:spPr>
        <a:xfrm>
          <a:off x="212725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162005</xdr:rowOff>
    </xdr:from>
    <xdr:to>
      <xdr:col>116</xdr:col>
      <xdr:colOff>63500</xdr:colOff>
      <xdr:row>39</xdr:row>
      <xdr:rowOff>162148</xdr:rowOff>
    </xdr:to>
    <xdr:cxnSp macro="">
      <xdr:nvCxnSpPr>
        <xdr:cNvPr id="556" name="直線コネクタ 555"/>
        <xdr:cNvCxnSpPr/>
      </xdr:nvCxnSpPr>
      <xdr:spPr>
        <a:xfrm>
          <a:off x="21323300" y="6848555"/>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110954</xdr:rowOff>
    </xdr:from>
    <xdr:to>
      <xdr:col>107</xdr:col>
      <xdr:colOff>101600</xdr:colOff>
      <xdr:row>40</xdr:row>
      <xdr:rowOff>41104</xdr:rowOff>
    </xdr:to>
    <xdr:sp macro="" textlink="">
      <xdr:nvSpPr>
        <xdr:cNvPr id="557" name="楕円 556"/>
        <xdr:cNvSpPr/>
      </xdr:nvSpPr>
      <xdr:spPr>
        <a:xfrm>
          <a:off x="20383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161754</xdr:rowOff>
    </xdr:from>
    <xdr:to>
      <xdr:col>111</xdr:col>
      <xdr:colOff>177800</xdr:colOff>
      <xdr:row>39</xdr:row>
      <xdr:rowOff>162005</xdr:rowOff>
    </xdr:to>
    <xdr:cxnSp macro="">
      <xdr:nvCxnSpPr>
        <xdr:cNvPr id="558" name="直線コネクタ 557"/>
        <xdr:cNvCxnSpPr/>
      </xdr:nvCxnSpPr>
      <xdr:spPr>
        <a:xfrm>
          <a:off x="20434300" y="684830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110999</xdr:rowOff>
    </xdr:from>
    <xdr:to>
      <xdr:col>102</xdr:col>
      <xdr:colOff>165100</xdr:colOff>
      <xdr:row>40</xdr:row>
      <xdr:rowOff>41149</xdr:rowOff>
    </xdr:to>
    <xdr:sp macro="" textlink="">
      <xdr:nvSpPr>
        <xdr:cNvPr id="559" name="楕円 558"/>
        <xdr:cNvSpPr/>
      </xdr:nvSpPr>
      <xdr:spPr>
        <a:xfrm>
          <a:off x="19494500" y="67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161754</xdr:rowOff>
    </xdr:from>
    <xdr:to>
      <xdr:col>107</xdr:col>
      <xdr:colOff>50800</xdr:colOff>
      <xdr:row>39</xdr:row>
      <xdr:rowOff>161799</xdr:rowOff>
    </xdr:to>
    <xdr:cxnSp macro="">
      <xdr:nvCxnSpPr>
        <xdr:cNvPr id="560" name="直線コネクタ 559"/>
        <xdr:cNvCxnSpPr/>
      </xdr:nvCxnSpPr>
      <xdr:spPr>
        <a:xfrm flipV="1">
          <a:off x="19545300" y="68483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32482</xdr:rowOff>
    </xdr:from>
    <xdr:ext cx="534377" cy="259045"/>
    <xdr:sp macro="" textlink="">
      <xdr:nvSpPr>
        <xdr:cNvPr id="565" name="n_1mainValue【一般廃棄物処理施設】&#10;一人当たり有形固定資産（償却資産）額"/>
        <xdr:cNvSpPr txBox="1"/>
      </xdr:nvSpPr>
      <xdr:spPr>
        <a:xfrm>
          <a:off x="21043411" y="6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32231</xdr:rowOff>
    </xdr:from>
    <xdr:ext cx="534377" cy="259045"/>
    <xdr:sp macro="" textlink="">
      <xdr:nvSpPr>
        <xdr:cNvPr id="566" name="n_2mainValue【一般廃棄物処理施設】&#10;一人当たり有形固定資産（償却資産）額"/>
        <xdr:cNvSpPr txBox="1"/>
      </xdr:nvSpPr>
      <xdr:spPr>
        <a:xfrm>
          <a:off x="201671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32276</xdr:rowOff>
    </xdr:from>
    <xdr:ext cx="534377" cy="259045"/>
    <xdr:sp macro="" textlink="">
      <xdr:nvSpPr>
        <xdr:cNvPr id="567" name="n_3mainValue【一般廃棄物処理施設】&#10;一人当たり有形固定資産（償却資産）額"/>
        <xdr:cNvSpPr txBox="1"/>
      </xdr:nvSpPr>
      <xdr:spPr>
        <a:xfrm>
          <a:off x="19278111" y="6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09" name="楕円 608"/>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10" name="【保健センター・保健所】&#10;有形固定資産減価償却率該当値テキスト"/>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11" name="楕円 610"/>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612" name="直線コネクタ 611"/>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13" name="楕円 612"/>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14" name="直線コネクタ 613"/>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5" name="楕円 614"/>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16" name="直線コネクタ 615"/>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21"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22" name="n_2main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23" name="n_3main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65" name="楕円 664"/>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66"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67" name="楕円 66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68" name="直線コネクタ 667"/>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69" name="楕円 66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70" name="直線コネクタ 66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1" name="楕円 67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72" name="直線コネクタ 67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77"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78"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79"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1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47716</xdr:rowOff>
    </xdr:from>
    <xdr:to>
      <xdr:col>85</xdr:col>
      <xdr:colOff>177800</xdr:colOff>
      <xdr:row>84</xdr:row>
      <xdr:rowOff>149316</xdr:rowOff>
    </xdr:to>
    <xdr:sp macro="" textlink="">
      <xdr:nvSpPr>
        <xdr:cNvPr id="721" name="楕円 720"/>
        <xdr:cNvSpPr/>
      </xdr:nvSpPr>
      <xdr:spPr>
        <a:xfrm>
          <a:off x="16268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26143</xdr:rowOff>
    </xdr:from>
    <xdr:ext cx="405111" cy="259045"/>
    <xdr:sp macro="" textlink="">
      <xdr:nvSpPr>
        <xdr:cNvPr id="722" name="【消防施設】&#10;有形固定資産減価償却率該当値テキスト"/>
        <xdr:cNvSpPr txBox="1"/>
      </xdr:nvSpPr>
      <xdr:spPr>
        <a:xfrm>
          <a:off x="16357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23" name="楕円 722"/>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86</xdr:row>
      <xdr:rowOff>38100</xdr:rowOff>
    </xdr:to>
    <xdr:cxnSp macro="">
      <xdr:nvCxnSpPr>
        <xdr:cNvPr id="724" name="直線コネクタ 723"/>
        <xdr:cNvCxnSpPr/>
      </xdr:nvCxnSpPr>
      <xdr:spPr>
        <a:xfrm flipV="1">
          <a:off x="15481300" y="14500316"/>
          <a:ext cx="8382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725" name="楕円 724"/>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38100</xdr:rowOff>
    </xdr:to>
    <xdr:cxnSp macro="">
      <xdr:nvCxnSpPr>
        <xdr:cNvPr id="726" name="直線コネクタ 725"/>
        <xdr:cNvCxnSpPr/>
      </xdr:nvCxnSpPr>
      <xdr:spPr>
        <a:xfrm>
          <a:off x="14592300" y="147615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727" name="楕円 726"/>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16873</xdr:rowOff>
    </xdr:to>
    <xdr:cxnSp macro="">
      <xdr:nvCxnSpPr>
        <xdr:cNvPr id="728" name="直線コネクタ 727"/>
        <xdr:cNvCxnSpPr/>
      </xdr:nvCxnSpPr>
      <xdr:spPr>
        <a:xfrm>
          <a:off x="13703300" y="147305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9"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3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33" name="n_1mainValue【消防施設】&#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734" name="n_2mainValue【消防施設】&#10;有形固定資産減価償却率"/>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735" name="n_3mainValue【消防施設】&#10;有形固定資産減価償却率"/>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62"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73" name="楕円 772"/>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98823</xdr:rowOff>
    </xdr:from>
    <xdr:ext cx="469744" cy="259045"/>
    <xdr:sp macro="" textlink="">
      <xdr:nvSpPr>
        <xdr:cNvPr id="774" name="【消防施設】&#10;一人当たり面積該当値テキスト"/>
        <xdr:cNvSpPr txBox="1"/>
      </xdr:nvSpPr>
      <xdr:spPr>
        <a:xfrm>
          <a:off x="22199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75" name="楕円 774"/>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76963</xdr:rowOff>
    </xdr:to>
    <xdr:cxnSp macro="">
      <xdr:nvCxnSpPr>
        <xdr:cNvPr id="776" name="直線コネクタ 775"/>
        <xdr:cNvCxnSpPr/>
      </xdr:nvCxnSpPr>
      <xdr:spPr>
        <a:xfrm flipV="1">
          <a:off x="21323300" y="1463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77" name="楕円 776"/>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78" name="直線コネクタ 777"/>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79" name="楕円 778"/>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80" name="直線コネクタ 779"/>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1"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2"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3"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85" name="n_1mainValue【消防施設】&#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86" name="n_2mainValue【消防施設】&#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87" name="n_3mainValue【消防施設】&#10;一人当たり面積"/>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8"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29" name="楕円 828"/>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30"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831" name="楕円 830"/>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19050</xdr:rowOff>
    </xdr:to>
    <xdr:cxnSp macro="">
      <xdr:nvCxnSpPr>
        <xdr:cNvPr id="832" name="直線コネクタ 831"/>
        <xdr:cNvCxnSpPr/>
      </xdr:nvCxnSpPr>
      <xdr:spPr>
        <a:xfrm>
          <a:off x="15481300" y="183446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33" name="楕円 832"/>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170906</xdr:rowOff>
    </xdr:to>
    <xdr:cxnSp macro="">
      <xdr:nvCxnSpPr>
        <xdr:cNvPr id="834" name="直線コネクタ 833"/>
        <xdr:cNvCxnSpPr/>
      </xdr:nvCxnSpPr>
      <xdr:spPr>
        <a:xfrm>
          <a:off x="14592300" y="1830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835" name="楕円 834"/>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128451</xdr:rowOff>
    </xdr:to>
    <xdr:cxnSp macro="">
      <xdr:nvCxnSpPr>
        <xdr:cNvPr id="836" name="直線コネクタ 835"/>
        <xdr:cNvCxnSpPr/>
      </xdr:nvCxnSpPr>
      <xdr:spPr>
        <a:xfrm>
          <a:off x="13703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7"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8"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9"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841" name="n_1mainValue【庁舎】&#10;有形固定資産減価償却率"/>
        <xdr:cNvSpPr txBox="1"/>
      </xdr:nvSpPr>
      <xdr:spPr>
        <a:xfrm>
          <a:off x="15266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42" name="n_2mainValue【庁舎】&#10;有形固定資産減価償却率"/>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43" name="n_3mainValue【庁舎】&#10;有形固定資産減価償却率"/>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72"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83" name="楕円 882"/>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884" name="【庁舎】&#10;一人当たり面積該当値テキスト"/>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885" name="楕円 884"/>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106</xdr:row>
      <xdr:rowOff>163830</xdr:rowOff>
    </xdr:to>
    <xdr:cxnSp macro="">
      <xdr:nvCxnSpPr>
        <xdr:cNvPr id="886" name="直線コネクタ 885"/>
        <xdr:cNvCxnSpPr/>
      </xdr:nvCxnSpPr>
      <xdr:spPr>
        <a:xfrm>
          <a:off x="21323300" y="1833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887" name="楕円 886"/>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163830</xdr:rowOff>
    </xdr:to>
    <xdr:cxnSp macro="">
      <xdr:nvCxnSpPr>
        <xdr:cNvPr id="888" name="直線コネクタ 887"/>
        <xdr:cNvCxnSpPr/>
      </xdr:nvCxnSpPr>
      <xdr:spPr>
        <a:xfrm>
          <a:off x="20434300" y="18335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111125</xdr:rowOff>
    </xdr:from>
    <xdr:to>
      <xdr:col>102</xdr:col>
      <xdr:colOff>165100</xdr:colOff>
      <xdr:row>107</xdr:row>
      <xdr:rowOff>41275</xdr:rowOff>
    </xdr:to>
    <xdr:sp macro="" textlink="">
      <xdr:nvSpPr>
        <xdr:cNvPr id="889" name="楕円 888"/>
        <xdr:cNvSpPr/>
      </xdr:nvSpPr>
      <xdr:spPr>
        <a:xfrm>
          <a:off x="19494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161925</xdr:rowOff>
    </xdr:from>
    <xdr:to>
      <xdr:col>107</xdr:col>
      <xdr:colOff>50800</xdr:colOff>
      <xdr:row>106</xdr:row>
      <xdr:rowOff>161925</xdr:rowOff>
    </xdr:to>
    <xdr:cxnSp macro="">
      <xdr:nvCxnSpPr>
        <xdr:cNvPr id="890" name="直線コネクタ 889"/>
        <xdr:cNvCxnSpPr/>
      </xdr:nvCxnSpPr>
      <xdr:spPr>
        <a:xfrm>
          <a:off x="19545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91"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92"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93"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95" name="n_1main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896" name="n_2mainValue【庁舎】&#10;一人当たり面積"/>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32402</xdr:rowOff>
    </xdr:from>
    <xdr:ext cx="469744" cy="259045"/>
    <xdr:sp macro="" textlink="">
      <xdr:nvSpPr>
        <xdr:cNvPr id="897" name="n_3mainValue【庁舎】&#10;一人当たり面積"/>
        <xdr:cNvSpPr txBox="1"/>
      </xdr:nvSpPr>
      <xdr:spPr>
        <a:xfrm>
          <a:off x="19310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年に建てられた市民会館、図書館は、類似団体と比較しても近年の建設であるため、有形固定資産減価償却率が平均よりも低くなっているが、消防施設や庁舎は昭和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代に建てられているため平均よりもかなり高くなっている。消防施設については令和元年度に１施設を更新したため少し数値が改善しているが、施設の安全性を保つことはもちろん、今後予想される南海トラフ巨大地震や大型台風等による災害時にも機能を維持できるように、計画的な更新や、長寿命化に向けた改修が求め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また、体育館・プールや福祉施設等公共施設の一人当たりの面積が平均値と比較してかなり高くなっている。今後の維持費用を抑えるために、施設の統廃合・削減を行い施設保有量の適正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10865933</v>
      </c>
      <c r="BO4" s="462"/>
      <c r="BP4" s="462"/>
      <c r="BQ4" s="462"/>
      <c r="BR4" s="462"/>
      <c r="BS4" s="462"/>
      <c r="BT4" s="462"/>
      <c r="BU4" s="463"/>
      <c r="BV4" s="461">
        <v>11047051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4.9000000000000004</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10578885</v>
      </c>
      <c r="BO5" s="467"/>
      <c r="BP5" s="467"/>
      <c r="BQ5" s="467"/>
      <c r="BR5" s="467"/>
      <c r="BS5" s="467"/>
      <c r="BT5" s="467"/>
      <c r="BU5" s="468"/>
      <c r="BV5" s="466">
        <v>10737118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91.5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287048</v>
      </c>
      <c r="BO6" s="467"/>
      <c r="BP6" s="467"/>
      <c r="BQ6" s="467"/>
      <c r="BR6" s="467"/>
      <c r="BS6" s="467"/>
      <c r="BT6" s="467"/>
      <c r="BU6" s="468"/>
      <c r="BV6" s="466">
        <v>309933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6822</v>
      </c>
      <c r="BO7" s="467"/>
      <c r="BP7" s="467"/>
      <c r="BQ7" s="467"/>
      <c r="BR7" s="467"/>
      <c r="BS7" s="467"/>
      <c r="BT7" s="467"/>
      <c r="BU7" s="468"/>
      <c r="BV7" s="466">
        <v>22015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5768740</v>
      </c>
      <c r="CU7" s="467"/>
      <c r="CV7" s="467"/>
      <c r="CW7" s="467"/>
      <c r="CX7" s="467"/>
      <c r="CY7" s="467"/>
      <c r="CZ7" s="467"/>
      <c r="DA7" s="468"/>
      <c r="DB7" s="466">
        <v>5691036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280226</v>
      </c>
      <c r="BO8" s="467"/>
      <c r="BP8" s="467"/>
      <c r="BQ8" s="467"/>
      <c r="BR8" s="467"/>
      <c r="BS8" s="467"/>
      <c r="BT8" s="467"/>
      <c r="BU8" s="468"/>
      <c r="BV8" s="466">
        <v>287918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25404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-7692</v>
      </c>
      <c r="BO9" s="467"/>
      <c r="BP9" s="467"/>
      <c r="BQ9" s="467"/>
      <c r="BR9" s="467"/>
      <c r="BS9" s="467"/>
      <c r="BT9" s="467"/>
      <c r="BU9" s="468"/>
      <c r="BV9" s="466">
        <v>27168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9.1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24800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194710</v>
      </c>
      <c r="BO10" s="467"/>
      <c r="BP10" s="467"/>
      <c r="BQ10" s="467"/>
      <c r="BR10" s="467"/>
      <c r="BS10" s="467"/>
      <c r="BT10" s="467"/>
      <c r="BU10" s="468"/>
      <c r="BV10" s="466">
        <v>132166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26099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200000</v>
      </c>
      <c r="BO12" s="467"/>
      <c r="BP12" s="467"/>
      <c r="BQ12" s="467"/>
      <c r="BR12" s="467"/>
      <c r="BS12" s="467"/>
      <c r="BT12" s="467"/>
      <c r="BU12" s="468"/>
      <c r="BV12" s="466">
        <v>197976</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25929</v>
      </c>
      <c r="S13" s="570"/>
      <c r="T13" s="570"/>
      <c r="U13" s="570"/>
      <c r="V13" s="571"/>
      <c r="W13" s="557" t="s">
        <v>140</v>
      </c>
      <c r="X13" s="479"/>
      <c r="Y13" s="479"/>
      <c r="Z13" s="479"/>
      <c r="AA13" s="479"/>
      <c r="AB13" s="480"/>
      <c r="AC13" s="442">
        <v>839</v>
      </c>
      <c r="AD13" s="443"/>
      <c r="AE13" s="443"/>
      <c r="AF13" s="443"/>
      <c r="AG13" s="444"/>
      <c r="AH13" s="442">
        <v>1029</v>
      </c>
      <c r="AI13" s="443"/>
      <c r="AJ13" s="443"/>
      <c r="AK13" s="443"/>
      <c r="AL13" s="445"/>
      <c r="AM13" s="535" t="s">
        <v>141</v>
      </c>
      <c r="AN13" s="440"/>
      <c r="AO13" s="440"/>
      <c r="AP13" s="440"/>
      <c r="AQ13" s="440"/>
      <c r="AR13" s="440"/>
      <c r="AS13" s="440"/>
      <c r="AT13" s="441"/>
      <c r="AU13" s="523" t="s">
        <v>136</v>
      </c>
      <c r="AV13" s="524"/>
      <c r="AW13" s="524"/>
      <c r="AX13" s="524"/>
      <c r="AY13" s="446" t="s">
        <v>142</v>
      </c>
      <c r="AZ13" s="447"/>
      <c r="BA13" s="447"/>
      <c r="BB13" s="447"/>
      <c r="BC13" s="447"/>
      <c r="BD13" s="447"/>
      <c r="BE13" s="447"/>
      <c r="BF13" s="447"/>
      <c r="BG13" s="447"/>
      <c r="BH13" s="447"/>
      <c r="BI13" s="447"/>
      <c r="BJ13" s="447"/>
      <c r="BK13" s="447"/>
      <c r="BL13" s="447"/>
      <c r="BM13" s="448"/>
      <c r="BN13" s="466">
        <v>-12982</v>
      </c>
      <c r="BO13" s="467"/>
      <c r="BP13" s="467"/>
      <c r="BQ13" s="467"/>
      <c r="BR13" s="467"/>
      <c r="BS13" s="467"/>
      <c r="BT13" s="467"/>
      <c r="BU13" s="468"/>
      <c r="BV13" s="466">
        <v>-38642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4.4000000000000004</v>
      </c>
      <c r="CU13" s="437"/>
      <c r="CV13" s="437"/>
      <c r="CW13" s="437"/>
      <c r="CX13" s="437"/>
      <c r="CY13" s="437"/>
      <c r="CZ13" s="437"/>
      <c r="DA13" s="438"/>
      <c r="DB13" s="436">
        <v>4.0999999999999996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26081</v>
      </c>
      <c r="S14" s="570"/>
      <c r="T14" s="570"/>
      <c r="U14" s="570"/>
      <c r="V14" s="571"/>
      <c r="W14" s="572"/>
      <c r="X14" s="482"/>
      <c r="Y14" s="482"/>
      <c r="Z14" s="482"/>
      <c r="AA14" s="482"/>
      <c r="AB14" s="483"/>
      <c r="AC14" s="562">
        <v>7.1</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25960</v>
      </c>
      <c r="S15" s="570"/>
      <c r="T15" s="570"/>
      <c r="U15" s="570"/>
      <c r="V15" s="571"/>
      <c r="W15" s="557" t="s">
        <v>146</v>
      </c>
      <c r="X15" s="479"/>
      <c r="Y15" s="479"/>
      <c r="Z15" s="479"/>
      <c r="AA15" s="479"/>
      <c r="AB15" s="480"/>
      <c r="AC15" s="442">
        <v>3099</v>
      </c>
      <c r="AD15" s="443"/>
      <c r="AE15" s="443"/>
      <c r="AF15" s="443"/>
      <c r="AG15" s="444"/>
      <c r="AH15" s="442">
        <v>3026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2258822</v>
      </c>
      <c r="BO15" s="462"/>
      <c r="BP15" s="462"/>
      <c r="BQ15" s="462"/>
      <c r="BR15" s="462"/>
      <c r="BS15" s="462"/>
      <c r="BT15" s="462"/>
      <c r="BU15" s="463"/>
      <c r="BV15" s="461">
        <v>2217102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26.1</v>
      </c>
      <c r="AD16" s="563"/>
      <c r="AE16" s="563"/>
      <c r="AF16" s="563"/>
      <c r="AG16" s="564"/>
      <c r="AH16" s="562">
        <v>26.1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4960715</v>
      </c>
      <c r="BO16" s="467"/>
      <c r="BP16" s="467"/>
      <c r="BQ16" s="467"/>
      <c r="BR16" s="467"/>
      <c r="BS16" s="467"/>
      <c r="BT16" s="467"/>
      <c r="BU16" s="468"/>
      <c r="BV16" s="466">
        <v>4841821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7927</v>
      </c>
      <c r="AD17" s="443"/>
      <c r="AE17" s="443"/>
      <c r="AF17" s="443"/>
      <c r="AG17" s="444"/>
      <c r="AH17" s="442">
        <v>7529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2836188</v>
      </c>
      <c r="BO17" s="467"/>
      <c r="BP17" s="467"/>
      <c r="BQ17" s="467"/>
      <c r="BR17" s="467"/>
      <c r="BS17" s="467"/>
      <c r="BT17" s="467"/>
      <c r="BU17" s="468"/>
      <c r="BV17" s="466">
        <v>2779276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110.02</v>
      </c>
      <c r="M18" s="531"/>
      <c r="N18" s="531"/>
      <c r="O18" s="531"/>
      <c r="P18" s="531"/>
      <c r="Q18" s="531"/>
      <c r="R18" s="532"/>
      <c r="S18" s="532"/>
      <c r="T18" s="532"/>
      <c r="U18" s="532"/>
      <c r="V18" s="533"/>
      <c r="W18" s="547"/>
      <c r="X18" s="548"/>
      <c r="Y18" s="548"/>
      <c r="Z18" s="548"/>
      <c r="AA18" s="548"/>
      <c r="AB18" s="558"/>
      <c r="AC18" s="430">
        <v>66.8</v>
      </c>
      <c r="AD18" s="431"/>
      <c r="AE18" s="431"/>
      <c r="AF18" s="431"/>
      <c r="AG18" s="534"/>
      <c r="AH18" s="430">
        <v>65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5380793</v>
      </c>
      <c r="BO18" s="467"/>
      <c r="BP18" s="467"/>
      <c r="BQ18" s="467"/>
      <c r="BR18" s="467"/>
      <c r="BS18" s="467"/>
      <c r="BT18" s="467"/>
      <c r="BU18" s="468"/>
      <c r="BV18" s="466">
        <v>5275135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6720468</v>
      </c>
      <c r="BO19" s="467"/>
      <c r="BP19" s="467"/>
      <c r="BQ19" s="467"/>
      <c r="BR19" s="467"/>
      <c r="BS19" s="467"/>
      <c r="BT19" s="467"/>
      <c r="BU19" s="468"/>
      <c r="BV19" s="466">
        <v>6906708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9967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7742321</v>
      </c>
      <c r="BO23" s="467"/>
      <c r="BP23" s="467"/>
      <c r="BQ23" s="467"/>
      <c r="BR23" s="467"/>
      <c r="BS23" s="467"/>
      <c r="BT23" s="467"/>
      <c r="BU23" s="468"/>
      <c r="BV23" s="466">
        <v>7786847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7600</v>
      </c>
      <c r="R24" s="443"/>
      <c r="S24" s="443"/>
      <c r="T24" s="443"/>
      <c r="U24" s="443"/>
      <c r="V24" s="444"/>
      <c r="W24" s="508"/>
      <c r="X24" s="499"/>
      <c r="Y24" s="500"/>
      <c r="Z24" s="439" t="s">
        <v>170</v>
      </c>
      <c r="AA24" s="440"/>
      <c r="AB24" s="440"/>
      <c r="AC24" s="440"/>
      <c r="AD24" s="440"/>
      <c r="AE24" s="440"/>
      <c r="AF24" s="440"/>
      <c r="AG24" s="441"/>
      <c r="AH24" s="442">
        <v>146</v>
      </c>
      <c r="AI24" s="443"/>
      <c r="AJ24" s="443"/>
      <c r="AK24" s="443"/>
      <c r="AL24" s="444"/>
      <c r="AM24" s="442">
        <v>467492</v>
      </c>
      <c r="AN24" s="443"/>
      <c r="AO24" s="443"/>
      <c r="AP24" s="443"/>
      <c r="AQ24" s="443"/>
      <c r="AR24" s="444"/>
      <c r="AS24" s="442">
        <v>3202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6057754</v>
      </c>
      <c r="BO24" s="467"/>
      <c r="BP24" s="467"/>
      <c r="BQ24" s="467"/>
      <c r="BR24" s="467"/>
      <c r="BS24" s="467"/>
      <c r="BT24" s="467"/>
      <c r="BU24" s="468"/>
      <c r="BV24" s="466">
        <v>6189720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6120</v>
      </c>
      <c r="R25" s="443"/>
      <c r="S25" s="443"/>
      <c r="T25" s="443"/>
      <c r="U25" s="443"/>
      <c r="V25" s="444"/>
      <c r="W25" s="508"/>
      <c r="X25" s="499"/>
      <c r="Y25" s="500"/>
      <c r="Z25" s="439" t="s">
        <v>173</v>
      </c>
      <c r="AA25" s="440"/>
      <c r="AB25" s="440"/>
      <c r="AC25" s="440"/>
      <c r="AD25" s="440"/>
      <c r="AE25" s="440"/>
      <c r="AF25" s="440"/>
      <c r="AG25" s="441"/>
      <c r="AH25" s="442" t="s">
        <v>129</v>
      </c>
      <c r="AI25" s="443"/>
      <c r="AJ25" s="443"/>
      <c r="AK25" s="443"/>
      <c r="AL25" s="444"/>
      <c r="AM25" s="442" t="s">
        <v>129</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989358</v>
      </c>
      <c r="BO25" s="462"/>
      <c r="BP25" s="462"/>
      <c r="BQ25" s="462"/>
      <c r="BR25" s="462"/>
      <c r="BS25" s="462"/>
      <c r="BT25" s="462"/>
      <c r="BU25" s="463"/>
      <c r="BV25" s="461">
        <v>651840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5820</v>
      </c>
      <c r="R26" s="443"/>
      <c r="S26" s="443"/>
      <c r="T26" s="443"/>
      <c r="U26" s="443"/>
      <c r="V26" s="444"/>
      <c r="W26" s="508"/>
      <c r="X26" s="499"/>
      <c r="Y26" s="500"/>
      <c r="Z26" s="439" t="s">
        <v>177</v>
      </c>
      <c r="AA26" s="521"/>
      <c r="AB26" s="521"/>
      <c r="AC26" s="521"/>
      <c r="AD26" s="521"/>
      <c r="AE26" s="521"/>
      <c r="AF26" s="521"/>
      <c r="AG26" s="522"/>
      <c r="AH26" s="442">
        <v>6</v>
      </c>
      <c r="AI26" s="443"/>
      <c r="AJ26" s="443"/>
      <c r="AK26" s="443"/>
      <c r="AL26" s="444"/>
      <c r="AM26" s="442">
        <v>20628</v>
      </c>
      <c r="AN26" s="443"/>
      <c r="AO26" s="443"/>
      <c r="AP26" s="443"/>
      <c r="AQ26" s="443"/>
      <c r="AR26" s="444"/>
      <c r="AS26" s="442">
        <v>3438</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3250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200000</v>
      </c>
      <c r="BO27" s="470"/>
      <c r="BP27" s="470"/>
      <c r="BQ27" s="470"/>
      <c r="BR27" s="470"/>
      <c r="BS27" s="470"/>
      <c r="BT27" s="470"/>
      <c r="BU27" s="471"/>
      <c r="BV27" s="469">
        <v>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2600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174</v>
      </c>
      <c r="AN28" s="443"/>
      <c r="AO28" s="443"/>
      <c r="AP28" s="443"/>
      <c r="AQ28" s="443"/>
      <c r="AR28" s="444"/>
      <c r="AS28" s="442" t="s">
        <v>174</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1737989</v>
      </c>
      <c r="BO28" s="462"/>
      <c r="BP28" s="462"/>
      <c r="BQ28" s="462"/>
      <c r="BR28" s="462"/>
      <c r="BS28" s="462"/>
      <c r="BT28" s="462"/>
      <c r="BU28" s="463"/>
      <c r="BV28" s="461">
        <v>1743279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2360</v>
      </c>
      <c r="R29" s="443"/>
      <c r="S29" s="443"/>
      <c r="T29" s="443"/>
      <c r="U29" s="443"/>
      <c r="V29" s="444"/>
      <c r="W29" s="509"/>
      <c r="X29" s="510"/>
      <c r="Y29" s="511"/>
      <c r="Z29" s="439" t="s">
        <v>188</v>
      </c>
      <c r="AA29" s="440"/>
      <c r="AB29" s="440"/>
      <c r="AC29" s="440"/>
      <c r="AD29" s="440"/>
      <c r="AE29" s="440"/>
      <c r="AF29" s="440"/>
      <c r="AG29" s="441"/>
      <c r="AH29" s="442">
        <v>148</v>
      </c>
      <c r="AI29" s="443"/>
      <c r="AJ29" s="443"/>
      <c r="AK29" s="443"/>
      <c r="AL29" s="444"/>
      <c r="AM29" s="442">
        <v>475244</v>
      </c>
      <c r="AN29" s="443"/>
      <c r="AO29" s="443"/>
      <c r="AP29" s="443"/>
      <c r="AQ29" s="443"/>
      <c r="AR29" s="444"/>
      <c r="AS29" s="442">
        <v>3211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174351</v>
      </c>
      <c r="BO29" s="467"/>
      <c r="BP29" s="467"/>
      <c r="BQ29" s="467"/>
      <c r="BR29" s="467"/>
      <c r="BS29" s="467"/>
      <c r="BT29" s="467"/>
      <c r="BU29" s="468"/>
      <c r="BV29" s="466">
        <v>193597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2124851</v>
      </c>
      <c r="BO30" s="470"/>
      <c r="BP30" s="470"/>
      <c r="BQ30" s="470"/>
      <c r="BR30" s="470"/>
      <c r="BS30" s="470"/>
      <c r="BT30" s="470"/>
      <c r="BU30" s="471"/>
      <c r="BV30" s="469">
        <v>2023640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宮崎県市町村総合事務組合（一般会計）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三股町土地開発公社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宮崎県市町村総合事務組合（市町村交通災害共済事業特別会計）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宮崎県後期高齢者医療広域連合（一般会計）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宮崎県後期高齢者医療広域連合（後期高齢者医療特別会計）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宮崎県市町村総合事務組合（自治会館管理運営特別会計）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t+myPDP8wuqxVADAC3v+OaC7mWC2qcfoPuGBqlng+2MYe3AUB3S2fw03mKH5nd9rVqVsuhX+OUbYK3qp3/dw==" saltValue="pK83gbj+gG1fhDaQOyVP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2249848</v>
      </c>
      <c r="S5" s="734"/>
      <c r="T5" s="734"/>
      <c r="U5" s="734"/>
      <c r="V5" s="734"/>
      <c r="W5" s="734"/>
      <c r="X5" s="734"/>
      <c r="Y5" s="777"/>
      <c r="Z5" s="795">
        <v>20.7</v>
      </c>
      <c r="AA5" s="795"/>
      <c r="AB5" s="795"/>
      <c r="AC5" s="795"/>
      <c r="AD5" s="796">
        <v>2249840</v>
      </c>
      <c r="AE5" s="796"/>
      <c r="AF5" s="796"/>
      <c r="AG5" s="796"/>
      <c r="AH5" s="796"/>
      <c r="AI5" s="796"/>
      <c r="AJ5" s="796"/>
      <c r="AK5" s="796"/>
      <c r="AL5" s="778">
        <v>40.200000000000003</v>
      </c>
      <c r="AM5" s="749"/>
      <c r="AN5" s="749"/>
      <c r="AO5" s="779"/>
      <c r="AP5" s="744" t="s">
        <v>228</v>
      </c>
      <c r="AQ5" s="745"/>
      <c r="AR5" s="745"/>
      <c r="AS5" s="745"/>
      <c r="AT5" s="745"/>
      <c r="AU5" s="745"/>
      <c r="AV5" s="745"/>
      <c r="AW5" s="745"/>
      <c r="AX5" s="745"/>
      <c r="AY5" s="745"/>
      <c r="AZ5" s="745"/>
      <c r="BA5" s="745"/>
      <c r="BB5" s="745"/>
      <c r="BC5" s="745"/>
      <c r="BD5" s="745"/>
      <c r="BE5" s="745"/>
      <c r="BF5" s="746"/>
      <c r="BG5" s="678">
        <v>2249840</v>
      </c>
      <c r="BH5" s="679"/>
      <c r="BI5" s="679"/>
      <c r="BJ5" s="679"/>
      <c r="BK5" s="679"/>
      <c r="BL5" s="679"/>
      <c r="BM5" s="679"/>
      <c r="BN5" s="680"/>
      <c r="BO5" s="715">
        <v>100</v>
      </c>
      <c r="BP5" s="715"/>
      <c r="BQ5" s="715"/>
      <c r="BR5" s="715"/>
      <c r="BS5" s="716">
        <v>15630</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133161</v>
      </c>
      <c r="S6" s="679"/>
      <c r="T6" s="679"/>
      <c r="U6" s="679"/>
      <c r="V6" s="679"/>
      <c r="W6" s="679"/>
      <c r="X6" s="679"/>
      <c r="Y6" s="680"/>
      <c r="Z6" s="715">
        <v>1.2</v>
      </c>
      <c r="AA6" s="715"/>
      <c r="AB6" s="715"/>
      <c r="AC6" s="715"/>
      <c r="AD6" s="716">
        <v>133161</v>
      </c>
      <c r="AE6" s="716"/>
      <c r="AF6" s="716"/>
      <c r="AG6" s="716"/>
      <c r="AH6" s="716"/>
      <c r="AI6" s="716"/>
      <c r="AJ6" s="716"/>
      <c r="AK6" s="716"/>
      <c r="AL6" s="681">
        <v>2.4</v>
      </c>
      <c r="AM6" s="682"/>
      <c r="AN6" s="682"/>
      <c r="AO6" s="717"/>
      <c r="AP6" s="675" t="s">
        <v>233</v>
      </c>
      <c r="AQ6" s="676"/>
      <c r="AR6" s="676"/>
      <c r="AS6" s="676"/>
      <c r="AT6" s="676"/>
      <c r="AU6" s="676"/>
      <c r="AV6" s="676"/>
      <c r="AW6" s="676"/>
      <c r="AX6" s="676"/>
      <c r="AY6" s="676"/>
      <c r="AZ6" s="676"/>
      <c r="BA6" s="676"/>
      <c r="BB6" s="676"/>
      <c r="BC6" s="676"/>
      <c r="BD6" s="676"/>
      <c r="BE6" s="676"/>
      <c r="BF6" s="677"/>
      <c r="BG6" s="678">
        <v>2249840</v>
      </c>
      <c r="BH6" s="679"/>
      <c r="BI6" s="679"/>
      <c r="BJ6" s="679"/>
      <c r="BK6" s="679"/>
      <c r="BL6" s="679"/>
      <c r="BM6" s="679"/>
      <c r="BN6" s="680"/>
      <c r="BO6" s="715">
        <v>100</v>
      </c>
      <c r="BP6" s="715"/>
      <c r="BQ6" s="715"/>
      <c r="BR6" s="715"/>
      <c r="BS6" s="716">
        <v>15630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82144</v>
      </c>
      <c r="CS6" s="679"/>
      <c r="CT6" s="679"/>
      <c r="CU6" s="679"/>
      <c r="CV6" s="679"/>
      <c r="CW6" s="679"/>
      <c r="CX6" s="679"/>
      <c r="CY6" s="680"/>
      <c r="CZ6" s="778">
        <v>0.8</v>
      </c>
      <c r="DA6" s="749"/>
      <c r="DB6" s="749"/>
      <c r="DC6" s="781"/>
      <c r="DD6" s="684" t="s">
        <v>174</v>
      </c>
      <c r="DE6" s="679"/>
      <c r="DF6" s="679"/>
      <c r="DG6" s="679"/>
      <c r="DH6" s="679"/>
      <c r="DI6" s="679"/>
      <c r="DJ6" s="679"/>
      <c r="DK6" s="679"/>
      <c r="DL6" s="679"/>
      <c r="DM6" s="679"/>
      <c r="DN6" s="679"/>
      <c r="DO6" s="679"/>
      <c r="DP6" s="680"/>
      <c r="DQ6" s="684">
        <v>82144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1140</v>
      </c>
      <c r="S7" s="679"/>
      <c r="T7" s="679"/>
      <c r="U7" s="679"/>
      <c r="V7" s="679"/>
      <c r="W7" s="679"/>
      <c r="X7" s="679"/>
      <c r="Y7" s="680"/>
      <c r="Z7" s="715">
        <v>0</v>
      </c>
      <c r="AA7" s="715"/>
      <c r="AB7" s="715"/>
      <c r="AC7" s="715"/>
      <c r="AD7" s="716">
        <v>1140</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1068147</v>
      </c>
      <c r="BH7" s="679"/>
      <c r="BI7" s="679"/>
      <c r="BJ7" s="679"/>
      <c r="BK7" s="679"/>
      <c r="BL7" s="679"/>
      <c r="BM7" s="679"/>
      <c r="BN7" s="680"/>
      <c r="BO7" s="715">
        <v>47.5</v>
      </c>
      <c r="BP7" s="715"/>
      <c r="BQ7" s="715"/>
      <c r="BR7" s="715"/>
      <c r="BS7" s="716">
        <v>15630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1411910</v>
      </c>
      <c r="CS7" s="679"/>
      <c r="CT7" s="679"/>
      <c r="CU7" s="679"/>
      <c r="CV7" s="679"/>
      <c r="CW7" s="679"/>
      <c r="CX7" s="679"/>
      <c r="CY7" s="680"/>
      <c r="CZ7" s="715">
        <v>13.3</v>
      </c>
      <c r="DA7" s="715"/>
      <c r="DB7" s="715"/>
      <c r="DC7" s="715"/>
      <c r="DD7" s="684">
        <v>2202</v>
      </c>
      <c r="DE7" s="679"/>
      <c r="DF7" s="679"/>
      <c r="DG7" s="679"/>
      <c r="DH7" s="679"/>
      <c r="DI7" s="679"/>
      <c r="DJ7" s="679"/>
      <c r="DK7" s="679"/>
      <c r="DL7" s="679"/>
      <c r="DM7" s="679"/>
      <c r="DN7" s="679"/>
      <c r="DO7" s="679"/>
      <c r="DP7" s="680"/>
      <c r="DQ7" s="684">
        <v>1179748</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6099</v>
      </c>
      <c r="S8" s="679"/>
      <c r="T8" s="679"/>
      <c r="U8" s="679"/>
      <c r="V8" s="679"/>
      <c r="W8" s="679"/>
      <c r="X8" s="679"/>
      <c r="Y8" s="680"/>
      <c r="Z8" s="715">
        <v>0.1</v>
      </c>
      <c r="AA8" s="715"/>
      <c r="AB8" s="715"/>
      <c r="AC8" s="715"/>
      <c r="AD8" s="716">
        <v>6099</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41840</v>
      </c>
      <c r="BH8" s="679"/>
      <c r="BI8" s="679"/>
      <c r="BJ8" s="679"/>
      <c r="BK8" s="679"/>
      <c r="BL8" s="679"/>
      <c r="BM8" s="679"/>
      <c r="BN8" s="680"/>
      <c r="BO8" s="715">
        <v>1.9</v>
      </c>
      <c r="BP8" s="715"/>
      <c r="BQ8" s="715"/>
      <c r="BR8" s="715"/>
      <c r="BS8" s="684" t="s">
        <v>174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4534755</v>
      </c>
      <c r="CS8" s="679"/>
      <c r="CT8" s="679"/>
      <c r="CU8" s="679"/>
      <c r="CV8" s="679"/>
      <c r="CW8" s="679"/>
      <c r="CX8" s="679"/>
      <c r="CY8" s="680"/>
      <c r="CZ8" s="715">
        <v>42.9</v>
      </c>
      <c r="DA8" s="715"/>
      <c r="DB8" s="715"/>
      <c r="DC8" s="715"/>
      <c r="DD8" s="684">
        <v>29520</v>
      </c>
      <c r="DE8" s="679"/>
      <c r="DF8" s="679"/>
      <c r="DG8" s="679"/>
      <c r="DH8" s="679"/>
      <c r="DI8" s="679"/>
      <c r="DJ8" s="679"/>
      <c r="DK8" s="679"/>
      <c r="DL8" s="679"/>
      <c r="DM8" s="679"/>
      <c r="DN8" s="679"/>
      <c r="DO8" s="679"/>
      <c r="DP8" s="680"/>
      <c r="DQ8" s="684">
        <v>1937531</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3289</v>
      </c>
      <c r="S9" s="679"/>
      <c r="T9" s="679"/>
      <c r="U9" s="679"/>
      <c r="V9" s="679"/>
      <c r="W9" s="679"/>
      <c r="X9" s="679"/>
      <c r="Y9" s="680"/>
      <c r="Z9" s="715">
        <v>0</v>
      </c>
      <c r="AA9" s="715"/>
      <c r="AB9" s="715"/>
      <c r="AC9" s="715"/>
      <c r="AD9" s="716">
        <v>3289</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909077</v>
      </c>
      <c r="BH9" s="679"/>
      <c r="BI9" s="679"/>
      <c r="BJ9" s="679"/>
      <c r="BK9" s="679"/>
      <c r="BL9" s="679"/>
      <c r="BM9" s="679"/>
      <c r="BN9" s="680"/>
      <c r="BO9" s="715">
        <v>40.4</v>
      </c>
      <c r="BP9" s="715"/>
      <c r="BQ9" s="715"/>
      <c r="BR9" s="715"/>
      <c r="BS9" s="684" t="s">
        <v>174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712769</v>
      </c>
      <c r="CS9" s="679"/>
      <c r="CT9" s="679"/>
      <c r="CU9" s="679"/>
      <c r="CV9" s="679"/>
      <c r="CW9" s="679"/>
      <c r="CX9" s="679"/>
      <c r="CY9" s="680"/>
      <c r="CZ9" s="715">
        <v>6.7</v>
      </c>
      <c r="DA9" s="715"/>
      <c r="DB9" s="715"/>
      <c r="DC9" s="715"/>
      <c r="DD9" s="684">
        <v>25471</v>
      </c>
      <c r="DE9" s="679"/>
      <c r="DF9" s="679"/>
      <c r="DG9" s="679"/>
      <c r="DH9" s="679"/>
      <c r="DI9" s="679"/>
      <c r="DJ9" s="679"/>
      <c r="DK9" s="679"/>
      <c r="DL9" s="679"/>
      <c r="DM9" s="679"/>
      <c r="DN9" s="679"/>
      <c r="DO9" s="679"/>
      <c r="DP9" s="680"/>
      <c r="DQ9" s="684">
        <v>595724</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174</v>
      </c>
      <c r="S10" s="679"/>
      <c r="T10" s="679"/>
      <c r="U10" s="679"/>
      <c r="V10" s="679"/>
      <c r="W10" s="679"/>
      <c r="X10" s="679"/>
      <c r="Y10" s="680"/>
      <c r="Z10" s="715" t="s">
        <v>174</v>
      </c>
      <c r="AA10" s="715"/>
      <c r="AB10" s="715"/>
      <c r="AC10" s="715"/>
      <c r="AD10" s="716" t="s">
        <v>174</v>
      </c>
      <c r="AE10" s="716"/>
      <c r="AF10" s="716"/>
      <c r="AG10" s="716"/>
      <c r="AH10" s="716"/>
      <c r="AI10" s="716"/>
      <c r="AJ10" s="716"/>
      <c r="AK10" s="716"/>
      <c r="AL10" s="681" t="s">
        <v>174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38427</v>
      </c>
      <c r="BH10" s="679"/>
      <c r="BI10" s="679"/>
      <c r="BJ10" s="679"/>
      <c r="BK10" s="679"/>
      <c r="BL10" s="679"/>
      <c r="BM10" s="679"/>
      <c r="BN10" s="680"/>
      <c r="BO10" s="715">
        <v>1.7</v>
      </c>
      <c r="BP10" s="715"/>
      <c r="BQ10" s="715"/>
      <c r="BR10" s="715"/>
      <c r="BS10" s="684" t="s">
        <v>174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8000</v>
      </c>
      <c r="CS10" s="679"/>
      <c r="CT10" s="679"/>
      <c r="CU10" s="679"/>
      <c r="CV10" s="679"/>
      <c r="CW10" s="679"/>
      <c r="CX10" s="679"/>
      <c r="CY10" s="680"/>
      <c r="CZ10" s="715">
        <v>0.1</v>
      </c>
      <c r="DA10" s="715"/>
      <c r="DB10" s="715"/>
      <c r="DC10" s="715"/>
      <c r="DD10" s="684" t="s">
        <v>174</v>
      </c>
      <c r="DE10" s="679"/>
      <c r="DF10" s="679"/>
      <c r="DG10" s="679"/>
      <c r="DH10" s="679"/>
      <c r="DI10" s="679"/>
      <c r="DJ10" s="679"/>
      <c r="DK10" s="679"/>
      <c r="DL10" s="679"/>
      <c r="DM10" s="679"/>
      <c r="DN10" s="679"/>
      <c r="DO10" s="679"/>
      <c r="DP10" s="680"/>
      <c r="DQ10" s="684">
        <v>8000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411013</v>
      </c>
      <c r="S11" s="679"/>
      <c r="T11" s="679"/>
      <c r="U11" s="679"/>
      <c r="V11" s="679"/>
      <c r="W11" s="679"/>
      <c r="X11" s="679"/>
      <c r="Y11" s="680"/>
      <c r="Z11" s="681">
        <v>3.8</v>
      </c>
      <c r="AA11" s="682"/>
      <c r="AB11" s="682"/>
      <c r="AC11" s="683"/>
      <c r="AD11" s="684">
        <v>411013</v>
      </c>
      <c r="AE11" s="679"/>
      <c r="AF11" s="679"/>
      <c r="AG11" s="679"/>
      <c r="AH11" s="679"/>
      <c r="AI11" s="679"/>
      <c r="AJ11" s="679"/>
      <c r="AK11" s="680"/>
      <c r="AL11" s="681">
        <v>7.3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78803</v>
      </c>
      <c r="BH11" s="679"/>
      <c r="BI11" s="679"/>
      <c r="BJ11" s="679"/>
      <c r="BK11" s="679"/>
      <c r="BL11" s="679"/>
      <c r="BM11" s="679"/>
      <c r="BN11" s="680"/>
      <c r="BO11" s="715">
        <v>3.5</v>
      </c>
      <c r="BP11" s="715"/>
      <c r="BQ11" s="715"/>
      <c r="BR11" s="715"/>
      <c r="BS11" s="684">
        <v>15630</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331439</v>
      </c>
      <c r="CS11" s="679"/>
      <c r="CT11" s="679"/>
      <c r="CU11" s="679"/>
      <c r="CV11" s="679"/>
      <c r="CW11" s="679"/>
      <c r="CX11" s="679"/>
      <c r="CY11" s="680"/>
      <c r="CZ11" s="715">
        <v>3.1</v>
      </c>
      <c r="DA11" s="715"/>
      <c r="DB11" s="715"/>
      <c r="DC11" s="715"/>
      <c r="DD11" s="684">
        <v>47335</v>
      </c>
      <c r="DE11" s="679"/>
      <c r="DF11" s="679"/>
      <c r="DG11" s="679"/>
      <c r="DH11" s="679"/>
      <c r="DI11" s="679"/>
      <c r="DJ11" s="679"/>
      <c r="DK11" s="679"/>
      <c r="DL11" s="679"/>
      <c r="DM11" s="679"/>
      <c r="DN11" s="679"/>
      <c r="DO11" s="679"/>
      <c r="DP11" s="680"/>
      <c r="DQ11" s="684">
        <v>264633</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174</v>
      </c>
      <c r="S12" s="679"/>
      <c r="T12" s="679"/>
      <c r="U12" s="679"/>
      <c r="V12" s="679"/>
      <c r="W12" s="679"/>
      <c r="X12" s="679"/>
      <c r="Y12" s="680"/>
      <c r="Z12" s="715" t="s">
        <v>174</v>
      </c>
      <c r="AA12" s="715"/>
      <c r="AB12" s="715"/>
      <c r="AC12" s="715"/>
      <c r="AD12" s="716" t="s">
        <v>174</v>
      </c>
      <c r="AE12" s="716"/>
      <c r="AF12" s="716"/>
      <c r="AG12" s="716"/>
      <c r="AH12" s="716"/>
      <c r="AI12" s="716"/>
      <c r="AJ12" s="716"/>
      <c r="AK12" s="716"/>
      <c r="AL12" s="681" t="s">
        <v>174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954427</v>
      </c>
      <c r="BH12" s="679"/>
      <c r="BI12" s="679"/>
      <c r="BJ12" s="679"/>
      <c r="BK12" s="679"/>
      <c r="BL12" s="679"/>
      <c r="BM12" s="679"/>
      <c r="BN12" s="680"/>
      <c r="BO12" s="715">
        <v>42.4</v>
      </c>
      <c r="BP12" s="715"/>
      <c r="BQ12" s="715"/>
      <c r="BR12" s="715"/>
      <c r="BS12" s="684" t="s">
        <v>174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164359</v>
      </c>
      <c r="CS12" s="679"/>
      <c r="CT12" s="679"/>
      <c r="CU12" s="679"/>
      <c r="CV12" s="679"/>
      <c r="CW12" s="679"/>
      <c r="CX12" s="679"/>
      <c r="CY12" s="680"/>
      <c r="CZ12" s="715">
        <v>1.6</v>
      </c>
      <c r="DA12" s="715"/>
      <c r="DB12" s="715"/>
      <c r="DC12" s="715"/>
      <c r="DD12" s="684">
        <v>440</v>
      </c>
      <c r="DE12" s="679"/>
      <c r="DF12" s="679"/>
      <c r="DG12" s="679"/>
      <c r="DH12" s="679"/>
      <c r="DI12" s="679"/>
      <c r="DJ12" s="679"/>
      <c r="DK12" s="679"/>
      <c r="DL12" s="679"/>
      <c r="DM12" s="679"/>
      <c r="DN12" s="679"/>
      <c r="DO12" s="679"/>
      <c r="DP12" s="680"/>
      <c r="DQ12" s="684">
        <v>85106</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174</v>
      </c>
      <c r="AA13" s="715"/>
      <c r="AB13" s="715"/>
      <c r="AC13" s="715"/>
      <c r="AD13" s="716" t="s">
        <v>174</v>
      </c>
      <c r="AE13" s="716"/>
      <c r="AF13" s="716"/>
      <c r="AG13" s="716"/>
      <c r="AH13" s="716"/>
      <c r="AI13" s="716"/>
      <c r="AJ13" s="716"/>
      <c r="AK13" s="716"/>
      <c r="AL13" s="681" t="s">
        <v>174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937035</v>
      </c>
      <c r="BH13" s="679"/>
      <c r="BI13" s="679"/>
      <c r="BJ13" s="679"/>
      <c r="BK13" s="679"/>
      <c r="BL13" s="679"/>
      <c r="BM13" s="679"/>
      <c r="BN13" s="680"/>
      <c r="BO13" s="715">
        <v>41.6</v>
      </c>
      <c r="BP13" s="715"/>
      <c r="BQ13" s="715"/>
      <c r="BR13" s="715"/>
      <c r="BS13" s="684" t="s">
        <v>174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671618</v>
      </c>
      <c r="CS13" s="679"/>
      <c r="CT13" s="679"/>
      <c r="CU13" s="679"/>
      <c r="CV13" s="679"/>
      <c r="CW13" s="679"/>
      <c r="CX13" s="679"/>
      <c r="CY13" s="680"/>
      <c r="CZ13" s="715">
        <v>6.3</v>
      </c>
      <c r="DA13" s="715"/>
      <c r="DB13" s="715"/>
      <c r="DC13" s="715"/>
      <c r="DD13" s="684">
        <v>331657</v>
      </c>
      <c r="DE13" s="679"/>
      <c r="DF13" s="679"/>
      <c r="DG13" s="679"/>
      <c r="DH13" s="679"/>
      <c r="DI13" s="679"/>
      <c r="DJ13" s="679"/>
      <c r="DK13" s="679"/>
      <c r="DL13" s="679"/>
      <c r="DM13" s="679"/>
      <c r="DN13" s="679"/>
      <c r="DO13" s="679"/>
      <c r="DP13" s="680"/>
      <c r="DQ13" s="684">
        <v>422299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12473</v>
      </c>
      <c r="S14" s="679"/>
      <c r="T14" s="679"/>
      <c r="U14" s="679"/>
      <c r="V14" s="679"/>
      <c r="W14" s="679"/>
      <c r="X14" s="679"/>
      <c r="Y14" s="680"/>
      <c r="Z14" s="715">
        <v>0.1</v>
      </c>
      <c r="AA14" s="715"/>
      <c r="AB14" s="715"/>
      <c r="AC14" s="715"/>
      <c r="AD14" s="716">
        <v>12473</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93599</v>
      </c>
      <c r="BH14" s="679"/>
      <c r="BI14" s="679"/>
      <c r="BJ14" s="679"/>
      <c r="BK14" s="679"/>
      <c r="BL14" s="679"/>
      <c r="BM14" s="679"/>
      <c r="BN14" s="680"/>
      <c r="BO14" s="715">
        <v>4.2</v>
      </c>
      <c r="BP14" s="715"/>
      <c r="BQ14" s="715"/>
      <c r="BR14" s="715"/>
      <c r="BS14" s="684" t="s">
        <v>174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332135</v>
      </c>
      <c r="CS14" s="679"/>
      <c r="CT14" s="679"/>
      <c r="CU14" s="679"/>
      <c r="CV14" s="679"/>
      <c r="CW14" s="679"/>
      <c r="CX14" s="679"/>
      <c r="CY14" s="680"/>
      <c r="CZ14" s="715">
        <v>3.1</v>
      </c>
      <c r="DA14" s="715"/>
      <c r="DB14" s="715"/>
      <c r="DC14" s="715"/>
      <c r="DD14" s="684">
        <v>30170</v>
      </c>
      <c r="DE14" s="679"/>
      <c r="DF14" s="679"/>
      <c r="DG14" s="679"/>
      <c r="DH14" s="679"/>
      <c r="DI14" s="679"/>
      <c r="DJ14" s="679"/>
      <c r="DK14" s="679"/>
      <c r="DL14" s="679"/>
      <c r="DM14" s="679"/>
      <c r="DN14" s="679"/>
      <c r="DO14" s="679"/>
      <c r="DP14" s="680"/>
      <c r="DQ14" s="684">
        <v>300820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174</v>
      </c>
      <c r="AA15" s="715"/>
      <c r="AB15" s="715"/>
      <c r="AC15" s="715"/>
      <c r="AD15" s="716" t="s">
        <v>174</v>
      </c>
      <c r="AE15" s="716"/>
      <c r="AF15" s="716"/>
      <c r="AG15" s="716"/>
      <c r="AH15" s="716"/>
      <c r="AI15" s="716"/>
      <c r="AJ15" s="716"/>
      <c r="AK15" s="716"/>
      <c r="AL15" s="681" t="s">
        <v>174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133667</v>
      </c>
      <c r="BH15" s="679"/>
      <c r="BI15" s="679"/>
      <c r="BJ15" s="679"/>
      <c r="BK15" s="679"/>
      <c r="BL15" s="679"/>
      <c r="BM15" s="679"/>
      <c r="BN15" s="680"/>
      <c r="BO15" s="715">
        <v>5.9</v>
      </c>
      <c r="BP15" s="715"/>
      <c r="BQ15" s="715"/>
      <c r="BR15" s="715"/>
      <c r="BS15" s="684" t="s">
        <v>174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1578458</v>
      </c>
      <c r="CS15" s="679"/>
      <c r="CT15" s="679"/>
      <c r="CU15" s="679"/>
      <c r="CV15" s="679"/>
      <c r="CW15" s="679"/>
      <c r="CX15" s="679"/>
      <c r="CY15" s="680"/>
      <c r="CZ15" s="715">
        <v>14.9</v>
      </c>
      <c r="DA15" s="715"/>
      <c r="DB15" s="715"/>
      <c r="DC15" s="715"/>
      <c r="DD15" s="684">
        <v>433427</v>
      </c>
      <c r="DE15" s="679"/>
      <c r="DF15" s="679"/>
      <c r="DG15" s="679"/>
      <c r="DH15" s="679"/>
      <c r="DI15" s="679"/>
      <c r="DJ15" s="679"/>
      <c r="DK15" s="679"/>
      <c r="DL15" s="679"/>
      <c r="DM15" s="679"/>
      <c r="DN15" s="679"/>
      <c r="DO15" s="679"/>
      <c r="DP15" s="680"/>
      <c r="DQ15" s="684">
        <v>906269</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3340</v>
      </c>
      <c r="S16" s="679"/>
      <c r="T16" s="679"/>
      <c r="U16" s="679"/>
      <c r="V16" s="679"/>
      <c r="W16" s="679"/>
      <c r="X16" s="679"/>
      <c r="Y16" s="680"/>
      <c r="Z16" s="715">
        <v>0</v>
      </c>
      <c r="AA16" s="715"/>
      <c r="AB16" s="715"/>
      <c r="AC16" s="715"/>
      <c r="AD16" s="716">
        <v>3340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174</v>
      </c>
      <c r="BP16" s="715"/>
      <c r="BQ16" s="715"/>
      <c r="BR16" s="715"/>
      <c r="BS16" s="684" t="s">
        <v>174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46356</v>
      </c>
      <c r="CS16" s="679"/>
      <c r="CT16" s="679"/>
      <c r="CU16" s="679"/>
      <c r="CV16" s="679"/>
      <c r="CW16" s="679"/>
      <c r="CX16" s="679"/>
      <c r="CY16" s="680"/>
      <c r="CZ16" s="715">
        <v>0.4</v>
      </c>
      <c r="DA16" s="715"/>
      <c r="DB16" s="715"/>
      <c r="DC16" s="715"/>
      <c r="DD16" s="684" t="s">
        <v>174</v>
      </c>
      <c r="DE16" s="679"/>
      <c r="DF16" s="679"/>
      <c r="DG16" s="679"/>
      <c r="DH16" s="679"/>
      <c r="DI16" s="679"/>
      <c r="DJ16" s="679"/>
      <c r="DK16" s="679"/>
      <c r="DL16" s="679"/>
      <c r="DM16" s="679"/>
      <c r="DN16" s="679"/>
      <c r="DO16" s="679"/>
      <c r="DP16" s="680"/>
      <c r="DQ16" s="684">
        <v>499</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62548</v>
      </c>
      <c r="S17" s="679"/>
      <c r="T17" s="679"/>
      <c r="U17" s="679"/>
      <c r="V17" s="679"/>
      <c r="W17" s="679"/>
      <c r="X17" s="679"/>
      <c r="Y17" s="680"/>
      <c r="Z17" s="715">
        <v>0.6</v>
      </c>
      <c r="AA17" s="715"/>
      <c r="AB17" s="715"/>
      <c r="AC17" s="715"/>
      <c r="AD17" s="716">
        <v>62548</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174</v>
      </c>
      <c r="BP17" s="715"/>
      <c r="BQ17" s="715"/>
      <c r="BR17" s="715"/>
      <c r="BS17" s="684" t="s">
        <v>174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704942</v>
      </c>
      <c r="CS17" s="679"/>
      <c r="CT17" s="679"/>
      <c r="CU17" s="679"/>
      <c r="CV17" s="679"/>
      <c r="CW17" s="679"/>
      <c r="CX17" s="679"/>
      <c r="CY17" s="680"/>
      <c r="CZ17" s="715">
        <v>6.7</v>
      </c>
      <c r="DA17" s="715"/>
      <c r="DB17" s="715"/>
      <c r="DC17" s="715"/>
      <c r="DD17" s="684" t="s">
        <v>174</v>
      </c>
      <c r="DE17" s="679"/>
      <c r="DF17" s="679"/>
      <c r="DG17" s="679"/>
      <c r="DH17" s="679"/>
      <c r="DI17" s="679"/>
      <c r="DJ17" s="679"/>
      <c r="DK17" s="679"/>
      <c r="DL17" s="679"/>
      <c r="DM17" s="679"/>
      <c r="DN17" s="679"/>
      <c r="DO17" s="679"/>
      <c r="DP17" s="680"/>
      <c r="DQ17" s="684">
        <v>650647</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30538</v>
      </c>
      <c r="S18" s="679"/>
      <c r="T18" s="679"/>
      <c r="U18" s="679"/>
      <c r="V18" s="679"/>
      <c r="W18" s="679"/>
      <c r="X18" s="679"/>
      <c r="Y18" s="680"/>
      <c r="Z18" s="715">
        <v>0.3</v>
      </c>
      <c r="AA18" s="715"/>
      <c r="AB18" s="715"/>
      <c r="AC18" s="715"/>
      <c r="AD18" s="716">
        <v>30538</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174</v>
      </c>
      <c r="BH18" s="679"/>
      <c r="BI18" s="679"/>
      <c r="BJ18" s="679"/>
      <c r="BK18" s="679"/>
      <c r="BL18" s="679"/>
      <c r="BM18" s="679"/>
      <c r="BN18" s="680"/>
      <c r="BO18" s="715" t="s">
        <v>174</v>
      </c>
      <c r="BP18" s="715"/>
      <c r="BQ18" s="715"/>
      <c r="BR18" s="715"/>
      <c r="BS18" s="684" t="s">
        <v>174</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174</v>
      </c>
      <c r="DA18" s="715"/>
      <c r="DB18" s="715"/>
      <c r="DC18" s="715"/>
      <c r="DD18" s="684" t="s">
        <v>174</v>
      </c>
      <c r="DE18" s="679"/>
      <c r="DF18" s="679"/>
      <c r="DG18" s="679"/>
      <c r="DH18" s="679"/>
      <c r="DI18" s="679"/>
      <c r="DJ18" s="679"/>
      <c r="DK18" s="679"/>
      <c r="DL18" s="679"/>
      <c r="DM18" s="679"/>
      <c r="DN18" s="679"/>
      <c r="DO18" s="679"/>
      <c r="DP18" s="680"/>
      <c r="DQ18" s="684" t="s">
        <v>174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1521</v>
      </c>
      <c r="S19" s="679"/>
      <c r="T19" s="679"/>
      <c r="U19" s="679"/>
      <c r="V19" s="679"/>
      <c r="W19" s="679"/>
      <c r="X19" s="679"/>
      <c r="Y19" s="680"/>
      <c r="Z19" s="715">
        <v>0</v>
      </c>
      <c r="AA19" s="715"/>
      <c r="AB19" s="715"/>
      <c r="AC19" s="715"/>
      <c r="AD19" s="716">
        <v>1521</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8</v>
      </c>
      <c r="BH19" s="679"/>
      <c r="BI19" s="679"/>
      <c r="BJ19" s="679"/>
      <c r="BK19" s="679"/>
      <c r="BL19" s="679"/>
      <c r="BM19" s="679"/>
      <c r="BN19" s="680"/>
      <c r="BO19" s="715">
        <v>0</v>
      </c>
      <c r="BP19" s="715"/>
      <c r="BQ19" s="715"/>
      <c r="BR19" s="715"/>
      <c r="BS19" s="684" t="s">
        <v>174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174</v>
      </c>
      <c r="CS19" s="679"/>
      <c r="CT19" s="679"/>
      <c r="CU19" s="679"/>
      <c r="CV19" s="679"/>
      <c r="CW19" s="679"/>
      <c r="CX19" s="679"/>
      <c r="CY19" s="680"/>
      <c r="CZ19" s="715" t="s">
        <v>174</v>
      </c>
      <c r="DA19" s="715"/>
      <c r="DB19" s="715"/>
      <c r="DC19" s="715"/>
      <c r="DD19" s="684" t="s">
        <v>174</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515</v>
      </c>
      <c r="S20" s="679"/>
      <c r="T20" s="679"/>
      <c r="U20" s="679"/>
      <c r="V20" s="679"/>
      <c r="W20" s="679"/>
      <c r="X20" s="679"/>
      <c r="Y20" s="680"/>
      <c r="Z20" s="715">
        <v>0</v>
      </c>
      <c r="AA20" s="715"/>
      <c r="AB20" s="715"/>
      <c r="AC20" s="715"/>
      <c r="AD20" s="716">
        <v>515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8</v>
      </c>
      <c r="BH20" s="679"/>
      <c r="BI20" s="679"/>
      <c r="BJ20" s="679"/>
      <c r="BK20" s="679"/>
      <c r="BL20" s="679"/>
      <c r="BM20" s="679"/>
      <c r="BN20" s="680"/>
      <c r="BO20" s="715">
        <v>0</v>
      </c>
      <c r="BP20" s="715"/>
      <c r="BQ20" s="715"/>
      <c r="BR20" s="715"/>
      <c r="BS20" s="684" t="s">
        <v>174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10578885</v>
      </c>
      <c r="CS20" s="679"/>
      <c r="CT20" s="679"/>
      <c r="CU20" s="679"/>
      <c r="CV20" s="679"/>
      <c r="CW20" s="679"/>
      <c r="CX20" s="679"/>
      <c r="CY20" s="680"/>
      <c r="CZ20" s="715">
        <v>100</v>
      </c>
      <c r="DA20" s="715"/>
      <c r="DB20" s="715"/>
      <c r="DC20" s="715"/>
      <c r="DD20" s="684">
        <v>900222</v>
      </c>
      <c r="DE20" s="679"/>
      <c r="DF20" s="679"/>
      <c r="DG20" s="679"/>
      <c r="DH20" s="679"/>
      <c r="DI20" s="679"/>
      <c r="DJ20" s="679"/>
      <c r="DK20" s="679"/>
      <c r="DL20" s="679"/>
      <c r="DM20" s="679"/>
      <c r="DN20" s="679"/>
      <c r="DO20" s="679"/>
      <c r="DP20" s="680"/>
      <c r="DQ20" s="684">
        <v>6433420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29974</v>
      </c>
      <c r="S21" s="679"/>
      <c r="T21" s="679"/>
      <c r="U21" s="679"/>
      <c r="V21" s="679"/>
      <c r="W21" s="679"/>
      <c r="X21" s="679"/>
      <c r="Y21" s="680"/>
      <c r="Z21" s="715">
        <v>0.3</v>
      </c>
      <c r="AA21" s="715"/>
      <c r="AB21" s="715"/>
      <c r="AC21" s="715"/>
      <c r="AD21" s="716">
        <v>29974</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174</v>
      </c>
      <c r="BH21" s="679"/>
      <c r="BI21" s="679"/>
      <c r="BJ21" s="679"/>
      <c r="BK21" s="679"/>
      <c r="BL21" s="679"/>
      <c r="BM21" s="679"/>
      <c r="BN21" s="680"/>
      <c r="BO21" s="715" t="s">
        <v>174</v>
      </c>
      <c r="BP21" s="715"/>
      <c r="BQ21" s="715"/>
      <c r="BR21" s="715"/>
      <c r="BS21" s="684" t="s">
        <v>174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2912801</v>
      </c>
      <c r="S22" s="679"/>
      <c r="T22" s="679"/>
      <c r="U22" s="679"/>
      <c r="V22" s="679"/>
      <c r="W22" s="679"/>
      <c r="X22" s="679"/>
      <c r="Y22" s="680"/>
      <c r="Z22" s="715">
        <v>26.8</v>
      </c>
      <c r="AA22" s="715"/>
      <c r="AB22" s="715"/>
      <c r="AC22" s="715"/>
      <c r="AD22" s="716">
        <v>2697524</v>
      </c>
      <c r="AE22" s="716"/>
      <c r="AF22" s="716"/>
      <c r="AG22" s="716"/>
      <c r="AH22" s="716"/>
      <c r="AI22" s="716"/>
      <c r="AJ22" s="716"/>
      <c r="AK22" s="716"/>
      <c r="AL22" s="681">
        <v>48.2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174</v>
      </c>
      <c r="BH22" s="679"/>
      <c r="BI22" s="679"/>
      <c r="BJ22" s="679"/>
      <c r="BK22" s="679"/>
      <c r="BL22" s="679"/>
      <c r="BM22" s="679"/>
      <c r="BN22" s="680"/>
      <c r="BO22" s="715" t="s">
        <v>174</v>
      </c>
      <c r="BP22" s="715"/>
      <c r="BQ22" s="715"/>
      <c r="BR22" s="715"/>
      <c r="BS22" s="684" t="s">
        <v>174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2697524</v>
      </c>
      <c r="S23" s="679"/>
      <c r="T23" s="679"/>
      <c r="U23" s="679"/>
      <c r="V23" s="679"/>
      <c r="W23" s="679"/>
      <c r="X23" s="679"/>
      <c r="Y23" s="680"/>
      <c r="Z23" s="715">
        <v>24.8</v>
      </c>
      <c r="AA23" s="715"/>
      <c r="AB23" s="715"/>
      <c r="AC23" s="715"/>
      <c r="AD23" s="716">
        <v>2697524</v>
      </c>
      <c r="AE23" s="716"/>
      <c r="AF23" s="716"/>
      <c r="AG23" s="716"/>
      <c r="AH23" s="716"/>
      <c r="AI23" s="716"/>
      <c r="AJ23" s="716"/>
      <c r="AK23" s="716"/>
      <c r="AL23" s="681">
        <v>48.2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8</v>
      </c>
      <c r="BH23" s="679"/>
      <c r="BI23" s="679"/>
      <c r="BJ23" s="679"/>
      <c r="BK23" s="679"/>
      <c r="BL23" s="679"/>
      <c r="BM23" s="679"/>
      <c r="BN23" s="680"/>
      <c r="BO23" s="715">
        <v>0</v>
      </c>
      <c r="BP23" s="715"/>
      <c r="BQ23" s="715"/>
      <c r="BR23" s="715"/>
      <c r="BS23" s="684" t="s">
        <v>174</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215277</v>
      </c>
      <c r="S24" s="679"/>
      <c r="T24" s="679"/>
      <c r="U24" s="679"/>
      <c r="V24" s="679"/>
      <c r="W24" s="679"/>
      <c r="X24" s="679"/>
      <c r="Y24" s="680"/>
      <c r="Z24" s="715">
        <v>2</v>
      </c>
      <c r="AA24" s="715"/>
      <c r="AB24" s="715"/>
      <c r="AC24" s="715"/>
      <c r="AD24" s="716" t="s">
        <v>174</v>
      </c>
      <c r="AE24" s="716"/>
      <c r="AF24" s="716"/>
      <c r="AG24" s="716"/>
      <c r="AH24" s="716"/>
      <c r="AI24" s="716"/>
      <c r="AJ24" s="716"/>
      <c r="AK24" s="716"/>
      <c r="AL24" s="681" t="s">
        <v>174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174</v>
      </c>
      <c r="BH24" s="679"/>
      <c r="BI24" s="679"/>
      <c r="BJ24" s="679"/>
      <c r="BK24" s="679"/>
      <c r="BL24" s="679"/>
      <c r="BM24" s="679"/>
      <c r="BN24" s="680"/>
      <c r="BO24" s="715" t="s">
        <v>174</v>
      </c>
      <c r="BP24" s="715"/>
      <c r="BQ24" s="715"/>
      <c r="BR24" s="715"/>
      <c r="BS24" s="684" t="s">
        <v>174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5404224</v>
      </c>
      <c r="CS24" s="734"/>
      <c r="CT24" s="734"/>
      <c r="CU24" s="734"/>
      <c r="CV24" s="734"/>
      <c r="CW24" s="734"/>
      <c r="CX24" s="734"/>
      <c r="CY24" s="777"/>
      <c r="CZ24" s="778">
        <v>51.1</v>
      </c>
      <c r="DA24" s="749"/>
      <c r="DB24" s="749"/>
      <c r="DC24" s="781"/>
      <c r="DD24" s="776">
        <v>2792417</v>
      </c>
      <c r="DE24" s="734"/>
      <c r="DF24" s="734"/>
      <c r="DG24" s="734"/>
      <c r="DH24" s="734"/>
      <c r="DI24" s="734"/>
      <c r="DJ24" s="734"/>
      <c r="DK24" s="777"/>
      <c r="DL24" s="776">
        <v>2751298</v>
      </c>
      <c r="DM24" s="734"/>
      <c r="DN24" s="734"/>
      <c r="DO24" s="734"/>
      <c r="DP24" s="734"/>
      <c r="DQ24" s="734"/>
      <c r="DR24" s="734"/>
      <c r="DS24" s="734"/>
      <c r="DT24" s="734"/>
      <c r="DU24" s="734"/>
      <c r="DV24" s="777"/>
      <c r="DW24" s="778">
        <v>47.2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174</v>
      </c>
      <c r="AA25" s="715"/>
      <c r="AB25" s="715"/>
      <c r="AC25" s="715"/>
      <c r="AD25" s="716" t="s">
        <v>174</v>
      </c>
      <c r="AE25" s="716"/>
      <c r="AF25" s="716"/>
      <c r="AG25" s="716"/>
      <c r="AH25" s="716"/>
      <c r="AI25" s="716"/>
      <c r="AJ25" s="716"/>
      <c r="AK25" s="716"/>
      <c r="AL25" s="681" t="s">
        <v>174</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174</v>
      </c>
      <c r="BH25" s="679"/>
      <c r="BI25" s="679"/>
      <c r="BJ25" s="679"/>
      <c r="BK25" s="679"/>
      <c r="BL25" s="679"/>
      <c r="BM25" s="679"/>
      <c r="BN25" s="680"/>
      <c r="BO25" s="715" t="s">
        <v>174</v>
      </c>
      <c r="BP25" s="715"/>
      <c r="BQ25" s="715"/>
      <c r="BR25" s="715"/>
      <c r="BS25" s="684" t="s">
        <v>174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1316282</v>
      </c>
      <c r="CS25" s="697"/>
      <c r="CT25" s="697"/>
      <c r="CU25" s="697"/>
      <c r="CV25" s="697"/>
      <c r="CW25" s="697"/>
      <c r="CX25" s="697"/>
      <c r="CY25" s="698"/>
      <c r="CZ25" s="681">
        <v>12.4</v>
      </c>
      <c r="DA25" s="699"/>
      <c r="DB25" s="699"/>
      <c r="DC25" s="700"/>
      <c r="DD25" s="684">
        <v>1189104</v>
      </c>
      <c r="DE25" s="697"/>
      <c r="DF25" s="697"/>
      <c r="DG25" s="697"/>
      <c r="DH25" s="697"/>
      <c r="DI25" s="697"/>
      <c r="DJ25" s="697"/>
      <c r="DK25" s="698"/>
      <c r="DL25" s="684">
        <v>1181195</v>
      </c>
      <c r="DM25" s="697"/>
      <c r="DN25" s="697"/>
      <c r="DO25" s="697"/>
      <c r="DP25" s="697"/>
      <c r="DQ25" s="697"/>
      <c r="DR25" s="697"/>
      <c r="DS25" s="697"/>
      <c r="DT25" s="697"/>
      <c r="DU25" s="697"/>
      <c r="DV25" s="698"/>
      <c r="DW25" s="681">
        <v>20.2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5795712</v>
      </c>
      <c r="S26" s="679"/>
      <c r="T26" s="679"/>
      <c r="U26" s="679"/>
      <c r="V26" s="679"/>
      <c r="W26" s="679"/>
      <c r="X26" s="679"/>
      <c r="Y26" s="680"/>
      <c r="Z26" s="715">
        <v>53.3</v>
      </c>
      <c r="AA26" s="715"/>
      <c r="AB26" s="715"/>
      <c r="AC26" s="715"/>
      <c r="AD26" s="716">
        <v>5580427</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174</v>
      </c>
      <c r="BH26" s="679"/>
      <c r="BI26" s="679"/>
      <c r="BJ26" s="679"/>
      <c r="BK26" s="679"/>
      <c r="BL26" s="679"/>
      <c r="BM26" s="679"/>
      <c r="BN26" s="680"/>
      <c r="BO26" s="715" t="s">
        <v>174</v>
      </c>
      <c r="BP26" s="715"/>
      <c r="BQ26" s="715"/>
      <c r="BR26" s="715"/>
      <c r="BS26" s="684" t="s">
        <v>174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877746</v>
      </c>
      <c r="CS26" s="679"/>
      <c r="CT26" s="679"/>
      <c r="CU26" s="679"/>
      <c r="CV26" s="679"/>
      <c r="CW26" s="679"/>
      <c r="CX26" s="679"/>
      <c r="CY26" s="680"/>
      <c r="CZ26" s="681">
        <v>8.3000000000000007</v>
      </c>
      <c r="DA26" s="699"/>
      <c r="DB26" s="699"/>
      <c r="DC26" s="700"/>
      <c r="DD26" s="684">
        <v>776048</v>
      </c>
      <c r="DE26" s="679"/>
      <c r="DF26" s="679"/>
      <c r="DG26" s="679"/>
      <c r="DH26" s="679"/>
      <c r="DI26" s="679"/>
      <c r="DJ26" s="679"/>
      <c r="DK26" s="680"/>
      <c r="DL26" s="684" t="s">
        <v>174</v>
      </c>
      <c r="DM26" s="679"/>
      <c r="DN26" s="679"/>
      <c r="DO26" s="679"/>
      <c r="DP26" s="679"/>
      <c r="DQ26" s="679"/>
      <c r="DR26" s="679"/>
      <c r="DS26" s="679"/>
      <c r="DT26" s="679"/>
      <c r="DU26" s="679"/>
      <c r="DV26" s="680"/>
      <c r="DW26" s="681" t="s">
        <v>174</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3461</v>
      </c>
      <c r="S27" s="679"/>
      <c r="T27" s="679"/>
      <c r="U27" s="679"/>
      <c r="V27" s="679"/>
      <c r="W27" s="679"/>
      <c r="X27" s="679"/>
      <c r="Y27" s="680"/>
      <c r="Z27" s="715">
        <v>0</v>
      </c>
      <c r="AA27" s="715"/>
      <c r="AB27" s="715"/>
      <c r="AC27" s="715"/>
      <c r="AD27" s="716">
        <v>3461</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2249848</v>
      </c>
      <c r="BH27" s="679"/>
      <c r="BI27" s="679"/>
      <c r="BJ27" s="679"/>
      <c r="BK27" s="679"/>
      <c r="BL27" s="679"/>
      <c r="BM27" s="679"/>
      <c r="BN27" s="680"/>
      <c r="BO27" s="715">
        <v>100</v>
      </c>
      <c r="BP27" s="715"/>
      <c r="BQ27" s="715"/>
      <c r="BR27" s="715"/>
      <c r="BS27" s="684">
        <v>15630</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3383000</v>
      </c>
      <c r="CS27" s="697"/>
      <c r="CT27" s="697"/>
      <c r="CU27" s="697"/>
      <c r="CV27" s="697"/>
      <c r="CW27" s="697"/>
      <c r="CX27" s="697"/>
      <c r="CY27" s="698"/>
      <c r="CZ27" s="681">
        <v>32</v>
      </c>
      <c r="DA27" s="699"/>
      <c r="DB27" s="699"/>
      <c r="DC27" s="700"/>
      <c r="DD27" s="684">
        <v>952666</v>
      </c>
      <c r="DE27" s="697"/>
      <c r="DF27" s="697"/>
      <c r="DG27" s="697"/>
      <c r="DH27" s="697"/>
      <c r="DI27" s="697"/>
      <c r="DJ27" s="697"/>
      <c r="DK27" s="698"/>
      <c r="DL27" s="684">
        <v>919456</v>
      </c>
      <c r="DM27" s="697"/>
      <c r="DN27" s="697"/>
      <c r="DO27" s="697"/>
      <c r="DP27" s="697"/>
      <c r="DQ27" s="697"/>
      <c r="DR27" s="697"/>
      <c r="DS27" s="697"/>
      <c r="DT27" s="697"/>
      <c r="DU27" s="697"/>
      <c r="DV27" s="698"/>
      <c r="DW27" s="681">
        <v>15.8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172008</v>
      </c>
      <c r="S28" s="679"/>
      <c r="T28" s="679"/>
      <c r="U28" s="679"/>
      <c r="V28" s="679"/>
      <c r="W28" s="679"/>
      <c r="X28" s="679"/>
      <c r="Y28" s="680"/>
      <c r="Z28" s="715">
        <v>1.6</v>
      </c>
      <c r="AA28" s="715"/>
      <c r="AB28" s="715"/>
      <c r="AC28" s="715"/>
      <c r="AD28" s="716" t="s">
        <v>174</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704942</v>
      </c>
      <c r="CS28" s="679"/>
      <c r="CT28" s="679"/>
      <c r="CU28" s="679"/>
      <c r="CV28" s="679"/>
      <c r="CW28" s="679"/>
      <c r="CX28" s="679"/>
      <c r="CY28" s="680"/>
      <c r="CZ28" s="681">
        <v>6.7</v>
      </c>
      <c r="DA28" s="699"/>
      <c r="DB28" s="699"/>
      <c r="DC28" s="700"/>
      <c r="DD28" s="684">
        <v>650647</v>
      </c>
      <c r="DE28" s="679"/>
      <c r="DF28" s="679"/>
      <c r="DG28" s="679"/>
      <c r="DH28" s="679"/>
      <c r="DI28" s="679"/>
      <c r="DJ28" s="679"/>
      <c r="DK28" s="680"/>
      <c r="DL28" s="684">
        <v>650647</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123313</v>
      </c>
      <c r="S29" s="679"/>
      <c r="T29" s="679"/>
      <c r="U29" s="679"/>
      <c r="V29" s="679"/>
      <c r="W29" s="679"/>
      <c r="X29" s="679"/>
      <c r="Y29" s="680"/>
      <c r="Z29" s="715">
        <v>1.1000000000000001</v>
      </c>
      <c r="AA29" s="715"/>
      <c r="AB29" s="715"/>
      <c r="AC29" s="715"/>
      <c r="AD29" s="716">
        <v>5878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704942</v>
      </c>
      <c r="CS29" s="697"/>
      <c r="CT29" s="697"/>
      <c r="CU29" s="697"/>
      <c r="CV29" s="697"/>
      <c r="CW29" s="697"/>
      <c r="CX29" s="697"/>
      <c r="CY29" s="698"/>
      <c r="CZ29" s="681">
        <v>6.7</v>
      </c>
      <c r="DA29" s="699"/>
      <c r="DB29" s="699"/>
      <c r="DC29" s="700"/>
      <c r="DD29" s="684">
        <v>650647</v>
      </c>
      <c r="DE29" s="697"/>
      <c r="DF29" s="697"/>
      <c r="DG29" s="697"/>
      <c r="DH29" s="697"/>
      <c r="DI29" s="697"/>
      <c r="DJ29" s="697"/>
      <c r="DK29" s="698"/>
      <c r="DL29" s="684">
        <v>650647</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15297</v>
      </c>
      <c r="S30" s="679"/>
      <c r="T30" s="679"/>
      <c r="U30" s="679"/>
      <c r="V30" s="679"/>
      <c r="W30" s="679"/>
      <c r="X30" s="679"/>
      <c r="Y30" s="680"/>
      <c r="Z30" s="715">
        <v>0.1</v>
      </c>
      <c r="AA30" s="715"/>
      <c r="AB30" s="715"/>
      <c r="AC30" s="715"/>
      <c r="AD30" s="716" t="s">
        <v>174</v>
      </c>
      <c r="AE30" s="716"/>
      <c r="AF30" s="716"/>
      <c r="AG30" s="716"/>
      <c r="AH30" s="716"/>
      <c r="AI30" s="716"/>
      <c r="AJ30" s="716"/>
      <c r="AK30" s="716"/>
      <c r="AL30" s="681" t="s">
        <v>174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651954</v>
      </c>
      <c r="CS30" s="679"/>
      <c r="CT30" s="679"/>
      <c r="CU30" s="679"/>
      <c r="CV30" s="679"/>
      <c r="CW30" s="679"/>
      <c r="CX30" s="679"/>
      <c r="CY30" s="680"/>
      <c r="CZ30" s="681">
        <v>6.2</v>
      </c>
      <c r="DA30" s="699"/>
      <c r="DB30" s="699"/>
      <c r="DC30" s="700"/>
      <c r="DD30" s="684">
        <v>608410</v>
      </c>
      <c r="DE30" s="679"/>
      <c r="DF30" s="679"/>
      <c r="DG30" s="679"/>
      <c r="DH30" s="679"/>
      <c r="DI30" s="679"/>
      <c r="DJ30" s="679"/>
      <c r="DK30" s="680"/>
      <c r="DL30" s="684">
        <v>608410</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1949112</v>
      </c>
      <c r="S31" s="679"/>
      <c r="T31" s="679"/>
      <c r="U31" s="679"/>
      <c r="V31" s="679"/>
      <c r="W31" s="679"/>
      <c r="X31" s="679"/>
      <c r="Y31" s="680"/>
      <c r="Z31" s="715">
        <v>17.899999999999999</v>
      </c>
      <c r="AA31" s="715"/>
      <c r="AB31" s="715"/>
      <c r="AC31" s="715"/>
      <c r="AD31" s="716" t="s">
        <v>174</v>
      </c>
      <c r="AE31" s="716"/>
      <c r="AF31" s="716"/>
      <c r="AG31" s="716"/>
      <c r="AH31" s="716"/>
      <c r="AI31" s="716"/>
      <c r="AJ31" s="716"/>
      <c r="AK31" s="716"/>
      <c r="AL31" s="681" t="s">
        <v>174</v>
      </c>
      <c r="AM31" s="682"/>
      <c r="AN31" s="682"/>
      <c r="AO31" s="717"/>
      <c r="AP31" s="754" t="s">
        <v>310</v>
      </c>
      <c r="AQ31" s="755"/>
      <c r="AR31" s="755"/>
      <c r="AS31" s="755"/>
      <c r="AT31" s="760" t="s">
        <v>311</v>
      </c>
      <c r="AU31" s="231"/>
      <c r="AV31" s="231"/>
      <c r="AW31" s="231"/>
      <c r="AX31" s="744" t="s">
        <v>188</v>
      </c>
      <c r="AY31" s="745"/>
      <c r="AZ31" s="745"/>
      <c r="BA31" s="745"/>
      <c r="BB31" s="745"/>
      <c r="BC31" s="745"/>
      <c r="BD31" s="745"/>
      <c r="BE31" s="745"/>
      <c r="BF31" s="746"/>
      <c r="BG31" s="747">
        <v>98.7</v>
      </c>
      <c r="BH31" s="748"/>
      <c r="BI31" s="748"/>
      <c r="BJ31" s="748"/>
      <c r="BK31" s="748"/>
      <c r="BL31" s="748"/>
      <c r="BM31" s="749">
        <v>96.4</v>
      </c>
      <c r="BN31" s="748"/>
      <c r="BO31" s="748"/>
      <c r="BP31" s="748"/>
      <c r="BQ31" s="750"/>
      <c r="BR31" s="747">
        <v>98.7</v>
      </c>
      <c r="BS31" s="748"/>
      <c r="BT31" s="748"/>
      <c r="BU31" s="748"/>
      <c r="BV31" s="748"/>
      <c r="BW31" s="748"/>
      <c r="BX31" s="749">
        <v>96.5</v>
      </c>
      <c r="BY31" s="748"/>
      <c r="BZ31" s="748"/>
      <c r="CA31" s="748"/>
      <c r="CB31" s="750"/>
      <c r="CD31" s="765"/>
      <c r="CE31" s="766"/>
      <c r="CF31" s="711" t="s">
        <v>312</v>
      </c>
      <c r="CG31" s="712"/>
      <c r="CH31" s="712"/>
      <c r="CI31" s="712"/>
      <c r="CJ31" s="712"/>
      <c r="CK31" s="712"/>
      <c r="CL31" s="712"/>
      <c r="CM31" s="712"/>
      <c r="CN31" s="712"/>
      <c r="CO31" s="712"/>
      <c r="CP31" s="712"/>
      <c r="CQ31" s="713"/>
      <c r="CR31" s="678">
        <v>52988</v>
      </c>
      <c r="CS31" s="697"/>
      <c r="CT31" s="697"/>
      <c r="CU31" s="697"/>
      <c r="CV31" s="697"/>
      <c r="CW31" s="697"/>
      <c r="CX31" s="697"/>
      <c r="CY31" s="698"/>
      <c r="CZ31" s="681">
        <v>0.5</v>
      </c>
      <c r="DA31" s="699"/>
      <c r="DB31" s="699"/>
      <c r="DC31" s="700"/>
      <c r="DD31" s="684">
        <v>42237</v>
      </c>
      <c r="DE31" s="697"/>
      <c r="DF31" s="697"/>
      <c r="DG31" s="697"/>
      <c r="DH31" s="697"/>
      <c r="DI31" s="697"/>
      <c r="DJ31" s="697"/>
      <c r="DK31" s="698"/>
      <c r="DL31" s="684">
        <v>42237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174</v>
      </c>
      <c r="S32" s="679"/>
      <c r="T32" s="679"/>
      <c r="U32" s="679"/>
      <c r="V32" s="679"/>
      <c r="W32" s="679"/>
      <c r="X32" s="679"/>
      <c r="Y32" s="680"/>
      <c r="Z32" s="715" t="s">
        <v>174</v>
      </c>
      <c r="AA32" s="715"/>
      <c r="AB32" s="715"/>
      <c r="AC32" s="715"/>
      <c r="AD32" s="716" t="s">
        <v>174</v>
      </c>
      <c r="AE32" s="716"/>
      <c r="AF32" s="716"/>
      <c r="AG32" s="716"/>
      <c r="AH32" s="716"/>
      <c r="AI32" s="716"/>
      <c r="AJ32" s="716"/>
      <c r="AK32" s="716"/>
      <c r="AL32" s="681" t="s">
        <v>174</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98.7</v>
      </c>
      <c r="BH32" s="697"/>
      <c r="BI32" s="697"/>
      <c r="BJ32" s="697"/>
      <c r="BK32" s="697"/>
      <c r="BL32" s="697"/>
      <c r="BM32" s="682">
        <v>97</v>
      </c>
      <c r="BN32" s="743"/>
      <c r="BO32" s="743"/>
      <c r="BP32" s="743"/>
      <c r="BQ32" s="721"/>
      <c r="BR32" s="751">
        <v>98.8</v>
      </c>
      <c r="BS32" s="697"/>
      <c r="BT32" s="697"/>
      <c r="BU32" s="697"/>
      <c r="BV32" s="697"/>
      <c r="BW32" s="697"/>
      <c r="BX32" s="682">
        <v>97.1</v>
      </c>
      <c r="BY32" s="743"/>
      <c r="BZ32" s="743"/>
      <c r="CA32" s="743"/>
      <c r="CB32" s="721"/>
      <c r="CD32" s="767"/>
      <c r="CE32" s="768"/>
      <c r="CF32" s="711" t="s">
        <v>316</v>
      </c>
      <c r="CG32" s="712"/>
      <c r="CH32" s="712"/>
      <c r="CI32" s="712"/>
      <c r="CJ32" s="712"/>
      <c r="CK32" s="712"/>
      <c r="CL32" s="712"/>
      <c r="CM32" s="712"/>
      <c r="CN32" s="712"/>
      <c r="CO32" s="712"/>
      <c r="CP32" s="712"/>
      <c r="CQ32" s="713"/>
      <c r="CR32" s="678" t="s">
        <v>174</v>
      </c>
      <c r="CS32" s="679"/>
      <c r="CT32" s="679"/>
      <c r="CU32" s="679"/>
      <c r="CV32" s="679"/>
      <c r="CW32" s="679"/>
      <c r="CX32" s="679"/>
      <c r="CY32" s="680"/>
      <c r="CZ32" s="681" t="s">
        <v>174</v>
      </c>
      <c r="DA32" s="699"/>
      <c r="DB32" s="699"/>
      <c r="DC32" s="700"/>
      <c r="DD32" s="684" t="s">
        <v>174</v>
      </c>
      <c r="DE32" s="679"/>
      <c r="DF32" s="679"/>
      <c r="DG32" s="679"/>
      <c r="DH32" s="679"/>
      <c r="DI32" s="679"/>
      <c r="DJ32" s="679"/>
      <c r="DK32" s="680"/>
      <c r="DL32" s="684" t="s">
        <v>174</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1093821</v>
      </c>
      <c r="S33" s="679"/>
      <c r="T33" s="679"/>
      <c r="U33" s="679"/>
      <c r="V33" s="679"/>
      <c r="W33" s="679"/>
      <c r="X33" s="679"/>
      <c r="Y33" s="680"/>
      <c r="Z33" s="715">
        <v>10.1</v>
      </c>
      <c r="AA33" s="715"/>
      <c r="AB33" s="715"/>
      <c r="AC33" s="715"/>
      <c r="AD33" s="716" t="s">
        <v>174</v>
      </c>
      <c r="AE33" s="716"/>
      <c r="AF33" s="716"/>
      <c r="AG33" s="716"/>
      <c r="AH33" s="716"/>
      <c r="AI33" s="716"/>
      <c r="AJ33" s="716"/>
      <c r="AK33" s="716"/>
      <c r="AL33" s="681" t="s">
        <v>174</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98.5</v>
      </c>
      <c r="BH33" s="663"/>
      <c r="BI33" s="663"/>
      <c r="BJ33" s="663"/>
      <c r="BK33" s="663"/>
      <c r="BL33" s="663"/>
      <c r="BM33" s="706">
        <v>95.4</v>
      </c>
      <c r="BN33" s="663"/>
      <c r="BO33" s="663"/>
      <c r="BP33" s="663"/>
      <c r="BQ33" s="727"/>
      <c r="BR33" s="742">
        <v>98.4</v>
      </c>
      <c r="BS33" s="663"/>
      <c r="BT33" s="663"/>
      <c r="BU33" s="663"/>
      <c r="BV33" s="663"/>
      <c r="BW33" s="663"/>
      <c r="BX33" s="706">
        <v>95.2</v>
      </c>
      <c r="BY33" s="663"/>
      <c r="BZ33" s="663"/>
      <c r="CA33" s="663"/>
      <c r="CB33" s="727"/>
      <c r="CD33" s="711" t="s">
        <v>319</v>
      </c>
      <c r="CE33" s="712"/>
      <c r="CF33" s="712"/>
      <c r="CG33" s="712"/>
      <c r="CH33" s="712"/>
      <c r="CI33" s="712"/>
      <c r="CJ33" s="712"/>
      <c r="CK33" s="712"/>
      <c r="CL33" s="712"/>
      <c r="CM33" s="712"/>
      <c r="CN33" s="712"/>
      <c r="CO33" s="712"/>
      <c r="CP33" s="712"/>
      <c r="CQ33" s="713"/>
      <c r="CR33" s="678">
        <v>4228083</v>
      </c>
      <c r="CS33" s="697"/>
      <c r="CT33" s="697"/>
      <c r="CU33" s="697"/>
      <c r="CV33" s="697"/>
      <c r="CW33" s="697"/>
      <c r="CX33" s="697"/>
      <c r="CY33" s="698"/>
      <c r="CZ33" s="681">
        <v>40</v>
      </c>
      <c r="DA33" s="699"/>
      <c r="DB33" s="699"/>
      <c r="DC33" s="700"/>
      <c r="DD33" s="684">
        <v>3397497</v>
      </c>
      <c r="DE33" s="697"/>
      <c r="DF33" s="697"/>
      <c r="DG33" s="697"/>
      <c r="DH33" s="697"/>
      <c r="DI33" s="697"/>
      <c r="DJ33" s="697"/>
      <c r="DK33" s="698"/>
      <c r="DL33" s="684">
        <v>2629495</v>
      </c>
      <c r="DM33" s="697"/>
      <c r="DN33" s="697"/>
      <c r="DO33" s="697"/>
      <c r="DP33" s="697"/>
      <c r="DQ33" s="697"/>
      <c r="DR33" s="697"/>
      <c r="DS33" s="697"/>
      <c r="DT33" s="697"/>
      <c r="DU33" s="697"/>
      <c r="DV33" s="698"/>
      <c r="DW33" s="681">
        <v>45.1</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8669</v>
      </c>
      <c r="S34" s="679"/>
      <c r="T34" s="679"/>
      <c r="U34" s="679"/>
      <c r="V34" s="679"/>
      <c r="W34" s="679"/>
      <c r="X34" s="679"/>
      <c r="Y34" s="680"/>
      <c r="Z34" s="715">
        <v>0.1</v>
      </c>
      <c r="AA34" s="715"/>
      <c r="AB34" s="715"/>
      <c r="AC34" s="715"/>
      <c r="AD34" s="716">
        <v>2411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1559044</v>
      </c>
      <c r="CS34" s="679"/>
      <c r="CT34" s="679"/>
      <c r="CU34" s="679"/>
      <c r="CV34" s="679"/>
      <c r="CW34" s="679"/>
      <c r="CX34" s="679"/>
      <c r="CY34" s="680"/>
      <c r="CZ34" s="681">
        <v>14.7</v>
      </c>
      <c r="DA34" s="699"/>
      <c r="DB34" s="699"/>
      <c r="DC34" s="700"/>
      <c r="DD34" s="684">
        <v>1258539</v>
      </c>
      <c r="DE34" s="679"/>
      <c r="DF34" s="679"/>
      <c r="DG34" s="679"/>
      <c r="DH34" s="679"/>
      <c r="DI34" s="679"/>
      <c r="DJ34" s="679"/>
      <c r="DK34" s="680"/>
      <c r="DL34" s="684">
        <v>1131376</v>
      </c>
      <c r="DM34" s="679"/>
      <c r="DN34" s="679"/>
      <c r="DO34" s="679"/>
      <c r="DP34" s="679"/>
      <c r="DQ34" s="679"/>
      <c r="DR34" s="679"/>
      <c r="DS34" s="679"/>
      <c r="DT34" s="679"/>
      <c r="DU34" s="679"/>
      <c r="DV34" s="680"/>
      <c r="DW34" s="681">
        <v>19.399999999999999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141604</v>
      </c>
      <c r="S35" s="679"/>
      <c r="T35" s="679"/>
      <c r="U35" s="679"/>
      <c r="V35" s="679"/>
      <c r="W35" s="679"/>
      <c r="X35" s="679"/>
      <c r="Y35" s="680"/>
      <c r="Z35" s="715">
        <v>1.3</v>
      </c>
      <c r="AA35" s="715"/>
      <c r="AB35" s="715"/>
      <c r="AC35" s="715"/>
      <c r="AD35" s="716" t="s">
        <v>174</v>
      </c>
      <c r="AE35" s="716"/>
      <c r="AF35" s="716"/>
      <c r="AG35" s="716"/>
      <c r="AH35" s="716"/>
      <c r="AI35" s="716"/>
      <c r="AJ35" s="716"/>
      <c r="AK35" s="716"/>
      <c r="AL35" s="681" t="s">
        <v>174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61426</v>
      </c>
      <c r="CS35" s="697"/>
      <c r="CT35" s="697"/>
      <c r="CU35" s="697"/>
      <c r="CV35" s="697"/>
      <c r="CW35" s="697"/>
      <c r="CX35" s="697"/>
      <c r="CY35" s="698"/>
      <c r="CZ35" s="681">
        <v>0.6</v>
      </c>
      <c r="DA35" s="699"/>
      <c r="DB35" s="699"/>
      <c r="DC35" s="700"/>
      <c r="DD35" s="684">
        <v>45949</v>
      </c>
      <c r="DE35" s="697"/>
      <c r="DF35" s="697"/>
      <c r="DG35" s="697"/>
      <c r="DH35" s="697"/>
      <c r="DI35" s="697"/>
      <c r="DJ35" s="697"/>
      <c r="DK35" s="698"/>
      <c r="DL35" s="684">
        <v>45949</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417592</v>
      </c>
      <c r="S36" s="679"/>
      <c r="T36" s="679"/>
      <c r="U36" s="679"/>
      <c r="V36" s="679"/>
      <c r="W36" s="679"/>
      <c r="X36" s="679"/>
      <c r="Y36" s="680"/>
      <c r="Z36" s="715">
        <v>3.8</v>
      </c>
      <c r="AA36" s="715"/>
      <c r="AB36" s="715"/>
      <c r="AC36" s="715"/>
      <c r="AD36" s="716" t="s">
        <v>174</v>
      </c>
      <c r="AE36" s="716"/>
      <c r="AF36" s="716"/>
      <c r="AG36" s="716"/>
      <c r="AH36" s="716"/>
      <c r="AI36" s="716"/>
      <c r="AJ36" s="716"/>
      <c r="AK36" s="716"/>
      <c r="AL36" s="681" t="s">
        <v>174</v>
      </c>
      <c r="AM36" s="682"/>
      <c r="AN36" s="682"/>
      <c r="AO36" s="717"/>
      <c r="AP36" s="235"/>
      <c r="AQ36" s="730" t="s">
        <v>327</v>
      </c>
      <c r="AR36" s="731"/>
      <c r="AS36" s="731"/>
      <c r="AT36" s="731"/>
      <c r="AU36" s="731"/>
      <c r="AV36" s="731"/>
      <c r="AW36" s="731"/>
      <c r="AX36" s="731"/>
      <c r="AY36" s="732"/>
      <c r="AZ36" s="733">
        <v>1233444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219154</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899997</v>
      </c>
      <c r="CS36" s="679"/>
      <c r="CT36" s="679"/>
      <c r="CU36" s="679"/>
      <c r="CV36" s="679"/>
      <c r="CW36" s="679"/>
      <c r="CX36" s="679"/>
      <c r="CY36" s="680"/>
      <c r="CZ36" s="681">
        <v>8.5</v>
      </c>
      <c r="DA36" s="699"/>
      <c r="DB36" s="699"/>
      <c r="DC36" s="700"/>
      <c r="DD36" s="684">
        <v>721220</v>
      </c>
      <c r="DE36" s="679"/>
      <c r="DF36" s="679"/>
      <c r="DG36" s="679"/>
      <c r="DH36" s="679"/>
      <c r="DI36" s="679"/>
      <c r="DJ36" s="679"/>
      <c r="DK36" s="680"/>
      <c r="DL36" s="684">
        <v>587278</v>
      </c>
      <c r="DM36" s="679"/>
      <c r="DN36" s="679"/>
      <c r="DO36" s="679"/>
      <c r="DP36" s="679"/>
      <c r="DQ36" s="679"/>
      <c r="DR36" s="679"/>
      <c r="DS36" s="679"/>
      <c r="DT36" s="679"/>
      <c r="DU36" s="679"/>
      <c r="DV36" s="680"/>
      <c r="DW36" s="681">
        <v>10.1</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309933</v>
      </c>
      <c r="S37" s="679"/>
      <c r="T37" s="679"/>
      <c r="U37" s="679"/>
      <c r="V37" s="679"/>
      <c r="W37" s="679"/>
      <c r="X37" s="679"/>
      <c r="Y37" s="680"/>
      <c r="Z37" s="715">
        <v>2.9</v>
      </c>
      <c r="AA37" s="715"/>
      <c r="AB37" s="715"/>
      <c r="AC37" s="715"/>
      <c r="AD37" s="716" t="s">
        <v>174</v>
      </c>
      <c r="AE37" s="716"/>
      <c r="AF37" s="716"/>
      <c r="AG37" s="716"/>
      <c r="AH37" s="716"/>
      <c r="AI37" s="716"/>
      <c r="AJ37" s="716"/>
      <c r="AK37" s="716"/>
      <c r="AL37" s="681" t="s">
        <v>174</v>
      </c>
      <c r="AM37" s="682"/>
      <c r="AN37" s="682"/>
      <c r="AO37" s="717"/>
      <c r="AQ37" s="718" t="s">
        <v>331</v>
      </c>
      <c r="AR37" s="719"/>
      <c r="AS37" s="719"/>
      <c r="AT37" s="719"/>
      <c r="AU37" s="719"/>
      <c r="AV37" s="719"/>
      <c r="AW37" s="719"/>
      <c r="AX37" s="719"/>
      <c r="AY37" s="720"/>
      <c r="AZ37" s="678">
        <v>197081</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184854</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7204</v>
      </c>
      <c r="CS37" s="697"/>
      <c r="CT37" s="697"/>
      <c r="CU37" s="697"/>
      <c r="CV37" s="697"/>
      <c r="CW37" s="697"/>
      <c r="CX37" s="697"/>
      <c r="CY37" s="698"/>
      <c r="CZ37" s="681">
        <v>0.1</v>
      </c>
      <c r="DA37" s="699"/>
      <c r="DB37" s="699"/>
      <c r="DC37" s="700"/>
      <c r="DD37" s="684">
        <v>7202</v>
      </c>
      <c r="DE37" s="697"/>
      <c r="DF37" s="697"/>
      <c r="DG37" s="697"/>
      <c r="DH37" s="697"/>
      <c r="DI37" s="697"/>
      <c r="DJ37" s="697"/>
      <c r="DK37" s="698"/>
      <c r="DL37" s="684">
        <v>3350</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227983</v>
      </c>
      <c r="S38" s="679"/>
      <c r="T38" s="679"/>
      <c r="U38" s="679"/>
      <c r="V38" s="679"/>
      <c r="W38" s="679"/>
      <c r="X38" s="679"/>
      <c r="Y38" s="680"/>
      <c r="Z38" s="715">
        <v>2.1</v>
      </c>
      <c r="AA38" s="715"/>
      <c r="AB38" s="715"/>
      <c r="AC38" s="715"/>
      <c r="AD38" s="716">
        <v>7489</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25453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3369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1207991</v>
      </c>
      <c r="CS38" s="679"/>
      <c r="CT38" s="679"/>
      <c r="CU38" s="679"/>
      <c r="CV38" s="679"/>
      <c r="CW38" s="679"/>
      <c r="CX38" s="679"/>
      <c r="CY38" s="680"/>
      <c r="CZ38" s="681">
        <v>11.4</v>
      </c>
      <c r="DA38" s="699"/>
      <c r="DB38" s="699"/>
      <c r="DC38" s="700"/>
      <c r="DD38" s="684">
        <v>1011969</v>
      </c>
      <c r="DE38" s="679"/>
      <c r="DF38" s="679"/>
      <c r="DG38" s="679"/>
      <c r="DH38" s="679"/>
      <c r="DI38" s="679"/>
      <c r="DJ38" s="679"/>
      <c r="DK38" s="680"/>
      <c r="DL38" s="684">
        <v>862592</v>
      </c>
      <c r="DM38" s="679"/>
      <c r="DN38" s="679"/>
      <c r="DO38" s="679"/>
      <c r="DP38" s="679"/>
      <c r="DQ38" s="679"/>
      <c r="DR38" s="679"/>
      <c r="DS38" s="679"/>
      <c r="DT38" s="679"/>
      <c r="DU38" s="679"/>
      <c r="DV38" s="680"/>
      <c r="DW38" s="681">
        <v>14.8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607428</v>
      </c>
      <c r="S39" s="679"/>
      <c r="T39" s="679"/>
      <c r="U39" s="679"/>
      <c r="V39" s="679"/>
      <c r="W39" s="679"/>
      <c r="X39" s="679"/>
      <c r="Y39" s="680"/>
      <c r="Z39" s="715">
        <v>5.6</v>
      </c>
      <c r="AA39" s="715"/>
      <c r="AB39" s="715"/>
      <c r="AC39" s="715"/>
      <c r="AD39" s="716" t="s">
        <v>174</v>
      </c>
      <c r="AE39" s="716"/>
      <c r="AF39" s="716"/>
      <c r="AG39" s="716"/>
      <c r="AH39" s="716"/>
      <c r="AI39" s="716"/>
      <c r="AJ39" s="716"/>
      <c r="AK39" s="716"/>
      <c r="AL39" s="681" t="s">
        <v>174</v>
      </c>
      <c r="AM39" s="682"/>
      <c r="AN39" s="682"/>
      <c r="AO39" s="717"/>
      <c r="AQ39" s="718" t="s">
        <v>339</v>
      </c>
      <c r="AR39" s="719"/>
      <c r="AS39" s="719"/>
      <c r="AT39" s="719"/>
      <c r="AU39" s="719"/>
      <c r="AV39" s="719"/>
      <c r="AW39" s="719"/>
      <c r="AX39" s="719"/>
      <c r="AY39" s="720"/>
      <c r="AZ39" s="678" t="s">
        <v>174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5415</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451825</v>
      </c>
      <c r="CS39" s="697"/>
      <c r="CT39" s="697"/>
      <c r="CU39" s="697"/>
      <c r="CV39" s="697"/>
      <c r="CW39" s="697"/>
      <c r="CX39" s="697"/>
      <c r="CY39" s="698"/>
      <c r="CZ39" s="681">
        <v>4.3</v>
      </c>
      <c r="DA39" s="699"/>
      <c r="DB39" s="699"/>
      <c r="DC39" s="700"/>
      <c r="DD39" s="684">
        <v>312020</v>
      </c>
      <c r="DE39" s="697"/>
      <c r="DF39" s="697"/>
      <c r="DG39" s="697"/>
      <c r="DH39" s="697"/>
      <c r="DI39" s="697"/>
      <c r="DJ39" s="697"/>
      <c r="DK39" s="698"/>
      <c r="DL39" s="684" t="s">
        <v>174</v>
      </c>
      <c r="DM39" s="697"/>
      <c r="DN39" s="697"/>
      <c r="DO39" s="697"/>
      <c r="DP39" s="697"/>
      <c r="DQ39" s="697"/>
      <c r="DR39" s="697"/>
      <c r="DS39" s="697"/>
      <c r="DT39" s="697"/>
      <c r="DU39" s="697"/>
      <c r="DV39" s="698"/>
      <c r="DW39" s="681" t="s">
        <v>174</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174</v>
      </c>
      <c r="AA40" s="715"/>
      <c r="AB40" s="715"/>
      <c r="AC40" s="715"/>
      <c r="AD40" s="716" t="s">
        <v>174</v>
      </c>
      <c r="AE40" s="716"/>
      <c r="AF40" s="716"/>
      <c r="AG40" s="716"/>
      <c r="AH40" s="716"/>
      <c r="AI40" s="716"/>
      <c r="AJ40" s="716"/>
      <c r="AK40" s="716"/>
      <c r="AL40" s="681" t="s">
        <v>174</v>
      </c>
      <c r="AM40" s="682"/>
      <c r="AN40" s="682"/>
      <c r="AO40" s="717"/>
      <c r="AQ40" s="718" t="s">
        <v>343</v>
      </c>
      <c r="AR40" s="719"/>
      <c r="AS40" s="719"/>
      <c r="AT40" s="719"/>
      <c r="AU40" s="719"/>
      <c r="AV40" s="719"/>
      <c r="AW40" s="719"/>
      <c r="AX40" s="719"/>
      <c r="AY40" s="720"/>
      <c r="AZ40" s="678" t="s">
        <v>174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93</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47800</v>
      </c>
      <c r="CS40" s="679"/>
      <c r="CT40" s="679"/>
      <c r="CU40" s="679"/>
      <c r="CV40" s="679"/>
      <c r="CW40" s="679"/>
      <c r="CX40" s="679"/>
      <c r="CY40" s="680"/>
      <c r="CZ40" s="681">
        <v>0.5</v>
      </c>
      <c r="DA40" s="699"/>
      <c r="DB40" s="699"/>
      <c r="DC40" s="700"/>
      <c r="DD40" s="684">
        <v>47800</v>
      </c>
      <c r="DE40" s="679"/>
      <c r="DF40" s="679"/>
      <c r="DG40" s="679"/>
      <c r="DH40" s="679"/>
      <c r="DI40" s="679"/>
      <c r="DJ40" s="679"/>
      <c r="DK40" s="680"/>
      <c r="DL40" s="684">
        <v>2300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235028</v>
      </c>
      <c r="S41" s="679"/>
      <c r="T41" s="679"/>
      <c r="U41" s="679"/>
      <c r="V41" s="679"/>
      <c r="W41" s="679"/>
      <c r="X41" s="679"/>
      <c r="Y41" s="680"/>
      <c r="Z41" s="715">
        <v>2.2000000000000002</v>
      </c>
      <c r="AA41" s="715"/>
      <c r="AB41" s="715"/>
      <c r="AC41" s="715"/>
      <c r="AD41" s="716" t="s">
        <v>174</v>
      </c>
      <c r="AE41" s="716"/>
      <c r="AF41" s="716"/>
      <c r="AG41" s="716"/>
      <c r="AH41" s="716"/>
      <c r="AI41" s="716"/>
      <c r="AJ41" s="716"/>
      <c r="AK41" s="716"/>
      <c r="AL41" s="681" t="s">
        <v>174</v>
      </c>
      <c r="AM41" s="682"/>
      <c r="AN41" s="682"/>
      <c r="AO41" s="717"/>
      <c r="AQ41" s="718" t="s">
        <v>348</v>
      </c>
      <c r="AR41" s="719"/>
      <c r="AS41" s="719"/>
      <c r="AT41" s="719"/>
      <c r="AU41" s="719"/>
      <c r="AV41" s="719"/>
      <c r="AW41" s="719"/>
      <c r="AX41" s="719"/>
      <c r="AY41" s="720"/>
      <c r="AZ41" s="678">
        <v>274097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174</v>
      </c>
      <c r="CS41" s="697"/>
      <c r="CT41" s="697"/>
      <c r="CU41" s="697"/>
      <c r="CV41" s="697"/>
      <c r="CW41" s="697"/>
      <c r="CX41" s="697"/>
      <c r="CY41" s="698"/>
      <c r="CZ41" s="681" t="s">
        <v>174</v>
      </c>
      <c r="DA41" s="699"/>
      <c r="DB41" s="699"/>
      <c r="DC41" s="700"/>
      <c r="DD41" s="684" t="s">
        <v>174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10865933</v>
      </c>
      <c r="S42" s="701"/>
      <c r="T42" s="701"/>
      <c r="U42" s="701"/>
      <c r="V42" s="701"/>
      <c r="W42" s="701"/>
      <c r="X42" s="701"/>
      <c r="Y42" s="703"/>
      <c r="Z42" s="704">
        <v>100</v>
      </c>
      <c r="AA42" s="704"/>
      <c r="AB42" s="704"/>
      <c r="AC42" s="704"/>
      <c r="AD42" s="705">
        <v>5599666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736813</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363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946578</v>
      </c>
      <c r="CS42" s="679"/>
      <c r="CT42" s="679"/>
      <c r="CU42" s="679"/>
      <c r="CV42" s="679"/>
      <c r="CW42" s="679"/>
      <c r="CX42" s="679"/>
      <c r="CY42" s="680"/>
      <c r="CZ42" s="681">
        <v>8.9</v>
      </c>
      <c r="DA42" s="682"/>
      <c r="DB42" s="682"/>
      <c r="DC42" s="683"/>
      <c r="DD42" s="684">
        <v>243506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21767</v>
      </c>
      <c r="CS43" s="697"/>
      <c r="CT43" s="697"/>
      <c r="CU43" s="697"/>
      <c r="CV43" s="697"/>
      <c r="CW43" s="697"/>
      <c r="CX43" s="697"/>
      <c r="CY43" s="698"/>
      <c r="CZ43" s="681">
        <v>0.2</v>
      </c>
      <c r="DA43" s="699"/>
      <c r="DB43" s="699"/>
      <c r="DC43" s="700"/>
      <c r="DD43" s="684">
        <v>20769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900222</v>
      </c>
      <c r="CS44" s="679"/>
      <c r="CT44" s="679"/>
      <c r="CU44" s="679"/>
      <c r="CV44" s="679"/>
      <c r="CW44" s="679"/>
      <c r="CX44" s="679"/>
      <c r="CY44" s="680"/>
      <c r="CZ44" s="681">
        <v>8.5</v>
      </c>
      <c r="DA44" s="682"/>
      <c r="DB44" s="682"/>
      <c r="DC44" s="683"/>
      <c r="DD44" s="684">
        <v>243007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453931</v>
      </c>
      <c r="CS45" s="697"/>
      <c r="CT45" s="697"/>
      <c r="CU45" s="697"/>
      <c r="CV45" s="697"/>
      <c r="CW45" s="697"/>
      <c r="CX45" s="697"/>
      <c r="CY45" s="698"/>
      <c r="CZ45" s="681">
        <v>4.3</v>
      </c>
      <c r="DA45" s="699"/>
      <c r="DB45" s="699"/>
      <c r="DC45" s="700"/>
      <c r="DD45" s="684">
        <v>14807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428192</v>
      </c>
      <c r="CS46" s="679"/>
      <c r="CT46" s="679"/>
      <c r="CU46" s="679"/>
      <c r="CV46" s="679"/>
      <c r="CW46" s="679"/>
      <c r="CX46" s="679"/>
      <c r="CY46" s="680"/>
      <c r="CZ46" s="681">
        <v>4</v>
      </c>
      <c r="DA46" s="682"/>
      <c r="DB46" s="682"/>
      <c r="DC46" s="683"/>
      <c r="DD46" s="684">
        <v>219301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46356</v>
      </c>
      <c r="CS47" s="697"/>
      <c r="CT47" s="697"/>
      <c r="CU47" s="697"/>
      <c r="CV47" s="697"/>
      <c r="CW47" s="697"/>
      <c r="CX47" s="697"/>
      <c r="CY47" s="698"/>
      <c r="CZ47" s="681">
        <v>0.4</v>
      </c>
      <c r="DA47" s="699"/>
      <c r="DB47" s="699"/>
      <c r="DC47" s="700"/>
      <c r="DD47" s="684">
        <v>499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174</v>
      </c>
      <c r="CS48" s="679"/>
      <c r="CT48" s="679"/>
      <c r="CU48" s="679"/>
      <c r="CV48" s="679"/>
      <c r="CW48" s="679"/>
      <c r="CX48" s="679"/>
      <c r="CY48" s="680"/>
      <c r="CZ48" s="681" t="s">
        <v>174</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10578885</v>
      </c>
      <c r="CS49" s="663"/>
      <c r="CT49" s="663"/>
      <c r="CU49" s="663"/>
      <c r="CV49" s="663"/>
      <c r="CW49" s="663"/>
      <c r="CX49" s="663"/>
      <c r="CY49" s="664"/>
      <c r="CZ49" s="665">
        <v>100</v>
      </c>
      <c r="DA49" s="666"/>
      <c r="DB49" s="666"/>
      <c r="DC49" s="667"/>
      <c r="DD49" s="668">
        <v>6433420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EAcnAFBGGrR8eyoDiuYy5cV1joLY3ePTGSz+2qAFB+v66ki6ugheBTvRcoyBsoOrC+ps2YpD8iujqrurVFUnw==" saltValue="CZERe8OZp6xrShhQRyvy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10867</v>
      </c>
      <c r="R7" s="1198"/>
      <c r="S7" s="1198"/>
      <c r="T7" s="1198"/>
      <c r="U7" s="1198"/>
      <c r="V7" s="1198">
        <v>10580</v>
      </c>
      <c r="W7" s="1198"/>
      <c r="X7" s="1198"/>
      <c r="Y7" s="1198"/>
      <c r="Z7" s="1198"/>
      <c r="AA7" s="1198">
        <v>287</v>
      </c>
      <c r="AB7" s="1198"/>
      <c r="AC7" s="1198"/>
      <c r="AD7" s="1198"/>
      <c r="AE7" s="1199"/>
      <c r="AF7" s="1200">
        <v>280</v>
      </c>
      <c r="AG7" s="1201"/>
      <c r="AH7" s="1201"/>
      <c r="AI7" s="1201"/>
      <c r="AJ7" s="1202"/>
      <c r="AK7" s="1184">
        <v>418</v>
      </c>
      <c r="AL7" s="1185"/>
      <c r="AM7" s="1185"/>
      <c r="AN7" s="1185"/>
      <c r="AO7" s="1185"/>
      <c r="AP7" s="1185">
        <v>7742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580</v>
      </c>
      <c r="BS7" s="1188" t="s">
        <v>579</v>
      </c>
      <c r="BT7" s="1189"/>
      <c r="BU7" s="1189"/>
      <c r="BV7" s="1189"/>
      <c r="BW7" s="1189"/>
      <c r="BX7" s="1189"/>
      <c r="BY7" s="1189"/>
      <c r="BZ7" s="1189"/>
      <c r="CA7" s="1189"/>
      <c r="CB7" s="1189"/>
      <c r="CC7" s="1189"/>
      <c r="CD7" s="1189"/>
      <c r="CE7" s="1189"/>
      <c r="CF7" s="1189"/>
      <c r="CG7" s="1190"/>
      <c r="CH7" s="1181" t="s">
        <v>592</v>
      </c>
      <c r="CI7" s="1182"/>
      <c r="CJ7" s="1182"/>
      <c r="CK7" s="1182"/>
      <c r="CL7" s="1183"/>
      <c r="CM7" s="1181">
        <v>199</v>
      </c>
      <c r="CN7" s="1182"/>
      <c r="CO7" s="1182"/>
      <c r="CP7" s="1182"/>
      <c r="CQ7" s="1183"/>
      <c r="CR7" s="1181">
        <v>5</v>
      </c>
      <c r="CS7" s="1182"/>
      <c r="CT7" s="1182"/>
      <c r="CU7" s="1182"/>
      <c r="CV7" s="1183"/>
      <c r="CW7" s="1181" t="s">
        <v>510</v>
      </c>
      <c r="CX7" s="1182"/>
      <c r="CY7" s="1182"/>
      <c r="CZ7" s="1182"/>
      <c r="DA7" s="1183"/>
      <c r="DB7" s="1181" t="s">
        <v>510</v>
      </c>
      <c r="DC7" s="1182"/>
      <c r="DD7" s="1182"/>
      <c r="DE7" s="1182"/>
      <c r="DF7" s="1183"/>
      <c r="DG7" s="1181" t="s">
        <v>510</v>
      </c>
      <c r="DH7" s="1182"/>
      <c r="DI7" s="1182"/>
      <c r="DJ7" s="1182"/>
      <c r="DK7" s="1183"/>
      <c r="DL7" s="1181" t="s">
        <v>510</v>
      </c>
      <c r="DM7" s="1182"/>
      <c r="DN7" s="1182"/>
      <c r="DO7" s="1182"/>
      <c r="DP7" s="1183"/>
      <c r="DQ7" s="1181" t="s">
        <v>510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10866</v>
      </c>
      <c r="R23" s="1162"/>
      <c r="S23" s="1162"/>
      <c r="T23" s="1162"/>
      <c r="U23" s="1162"/>
      <c r="V23" s="1162">
        <v>10579</v>
      </c>
      <c r="W23" s="1162"/>
      <c r="X23" s="1162"/>
      <c r="Y23" s="1162"/>
      <c r="Z23" s="1162"/>
      <c r="AA23" s="1162">
        <v>287</v>
      </c>
      <c r="AB23" s="1162"/>
      <c r="AC23" s="1162"/>
      <c r="AD23" s="1162"/>
      <c r="AE23" s="1163"/>
      <c r="AF23" s="1164">
        <v>280</v>
      </c>
      <c r="AG23" s="1162"/>
      <c r="AH23" s="1162"/>
      <c r="AI23" s="1162"/>
      <c r="AJ23" s="1165"/>
      <c r="AK23" s="1166"/>
      <c r="AL23" s="1167"/>
      <c r="AM23" s="1167"/>
      <c r="AN23" s="1167"/>
      <c r="AO23" s="1167"/>
      <c r="AP23" s="1162">
        <v>7742</v>
      </c>
      <c r="AQ23" s="1162"/>
      <c r="AR23" s="1162"/>
      <c r="AS23" s="1162"/>
      <c r="AT23" s="1162"/>
      <c r="AU23" s="1168"/>
      <c r="AV23" s="1168"/>
      <c r="AW23" s="1168"/>
      <c r="AX23" s="1168"/>
      <c r="AY23" s="1169"/>
      <c r="AZ23" s="1158" t="s">
        <v>174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3030</v>
      </c>
      <c r="R28" s="1147"/>
      <c r="S28" s="1147"/>
      <c r="T28" s="1147"/>
      <c r="U28" s="1147"/>
      <c r="V28" s="1147">
        <v>2811</v>
      </c>
      <c r="W28" s="1147"/>
      <c r="X28" s="1147"/>
      <c r="Y28" s="1147"/>
      <c r="Z28" s="1147"/>
      <c r="AA28" s="1147">
        <v>219</v>
      </c>
      <c r="AB28" s="1147"/>
      <c r="AC28" s="1147"/>
      <c r="AD28" s="1147"/>
      <c r="AE28" s="1148"/>
      <c r="AF28" s="1149">
        <v>219</v>
      </c>
      <c r="AG28" s="1147"/>
      <c r="AH28" s="1147"/>
      <c r="AI28" s="1147"/>
      <c r="AJ28" s="1150"/>
      <c r="AK28" s="1151">
        <v>274</v>
      </c>
      <c r="AL28" s="1139"/>
      <c r="AM28" s="1139"/>
      <c r="AN28" s="1139"/>
      <c r="AO28" s="1139"/>
      <c r="AP28" s="1139" t="s">
        <v>510</v>
      </c>
      <c r="AQ28" s="1139"/>
      <c r="AR28" s="1139"/>
      <c r="AS28" s="1139"/>
      <c r="AT28" s="1139"/>
      <c r="AU28" s="1139" t="s">
        <v>510</v>
      </c>
      <c r="AV28" s="1139"/>
      <c r="AW28" s="1139"/>
      <c r="AX28" s="1139"/>
      <c r="AY28" s="1139"/>
      <c r="AZ28" s="1140" t="s">
        <v>510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2345</v>
      </c>
      <c r="R29" s="1137"/>
      <c r="S29" s="1137"/>
      <c r="T29" s="1137"/>
      <c r="U29" s="1137"/>
      <c r="V29" s="1137">
        <v>2264</v>
      </c>
      <c r="W29" s="1137"/>
      <c r="X29" s="1137"/>
      <c r="Y29" s="1137"/>
      <c r="Z29" s="1137"/>
      <c r="AA29" s="1137">
        <v>81</v>
      </c>
      <c r="AB29" s="1137"/>
      <c r="AC29" s="1137"/>
      <c r="AD29" s="1137"/>
      <c r="AE29" s="1138"/>
      <c r="AF29" s="1112">
        <v>81</v>
      </c>
      <c r="AG29" s="1113"/>
      <c r="AH29" s="1113"/>
      <c r="AI29" s="1113"/>
      <c r="AJ29" s="1114"/>
      <c r="AK29" s="1073">
        <v>382</v>
      </c>
      <c r="AL29" s="1064"/>
      <c r="AM29" s="1064"/>
      <c r="AN29" s="1064"/>
      <c r="AO29" s="1064"/>
      <c r="AP29" s="1064" t="s">
        <v>510</v>
      </c>
      <c r="AQ29" s="1064"/>
      <c r="AR29" s="1064"/>
      <c r="AS29" s="1064"/>
      <c r="AT29" s="1064"/>
      <c r="AU29" s="1064" t="s">
        <v>510</v>
      </c>
      <c r="AV29" s="1064"/>
      <c r="AW29" s="1064"/>
      <c r="AX29" s="1064"/>
      <c r="AY29" s="1064"/>
      <c r="AZ29" s="1135" t="s">
        <v>510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277</v>
      </c>
      <c r="R30" s="1137"/>
      <c r="S30" s="1137"/>
      <c r="T30" s="1137"/>
      <c r="U30" s="1137"/>
      <c r="V30" s="1137">
        <v>276</v>
      </c>
      <c r="W30" s="1137"/>
      <c r="X30" s="1137"/>
      <c r="Y30" s="1137"/>
      <c r="Z30" s="1137"/>
      <c r="AA30" s="1137">
        <v>1</v>
      </c>
      <c r="AB30" s="1137"/>
      <c r="AC30" s="1137"/>
      <c r="AD30" s="1137"/>
      <c r="AE30" s="1138"/>
      <c r="AF30" s="1112">
        <v>1</v>
      </c>
      <c r="AG30" s="1113"/>
      <c r="AH30" s="1113"/>
      <c r="AI30" s="1113"/>
      <c r="AJ30" s="1114"/>
      <c r="AK30" s="1073">
        <v>94</v>
      </c>
      <c r="AL30" s="1064"/>
      <c r="AM30" s="1064"/>
      <c r="AN30" s="1064"/>
      <c r="AO30" s="1064"/>
      <c r="AP30" s="1064" t="s">
        <v>510</v>
      </c>
      <c r="AQ30" s="1064"/>
      <c r="AR30" s="1064"/>
      <c r="AS30" s="1064"/>
      <c r="AT30" s="1064"/>
      <c r="AU30" s="1064" t="s">
        <v>510</v>
      </c>
      <c r="AV30" s="1064"/>
      <c r="AW30" s="1064"/>
      <c r="AX30" s="1064"/>
      <c r="AY30" s="1064"/>
      <c r="AZ30" s="1135" t="s">
        <v>510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19</v>
      </c>
      <c r="R31" s="1137"/>
      <c r="S31" s="1137"/>
      <c r="T31" s="1137"/>
      <c r="U31" s="1137"/>
      <c r="V31" s="1137">
        <v>18</v>
      </c>
      <c r="W31" s="1137"/>
      <c r="X31" s="1137"/>
      <c r="Y31" s="1137"/>
      <c r="Z31" s="1137"/>
      <c r="AA31" s="1137">
        <v>1</v>
      </c>
      <c r="AB31" s="1137"/>
      <c r="AC31" s="1137"/>
      <c r="AD31" s="1137"/>
      <c r="AE31" s="1138"/>
      <c r="AF31" s="1112">
        <v>1</v>
      </c>
      <c r="AG31" s="1113"/>
      <c r="AH31" s="1113"/>
      <c r="AI31" s="1113"/>
      <c r="AJ31" s="1114"/>
      <c r="AK31" s="1073">
        <v>8</v>
      </c>
      <c r="AL31" s="1064"/>
      <c r="AM31" s="1064"/>
      <c r="AN31" s="1064"/>
      <c r="AO31" s="1064"/>
      <c r="AP31" s="1064" t="s">
        <v>510</v>
      </c>
      <c r="AQ31" s="1064"/>
      <c r="AR31" s="1064"/>
      <c r="AS31" s="1064"/>
      <c r="AT31" s="1064"/>
      <c r="AU31" s="1064" t="s">
        <v>510</v>
      </c>
      <c r="AV31" s="1064"/>
      <c r="AW31" s="1064"/>
      <c r="AX31" s="1064"/>
      <c r="AY31" s="1064"/>
      <c r="AZ31" s="1135" t="s">
        <v>510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421</v>
      </c>
      <c r="R32" s="1137"/>
      <c r="S32" s="1137"/>
      <c r="T32" s="1137"/>
      <c r="U32" s="1137"/>
      <c r="V32" s="1137">
        <v>347</v>
      </c>
      <c r="W32" s="1137"/>
      <c r="X32" s="1137"/>
      <c r="Y32" s="1137"/>
      <c r="Z32" s="1137"/>
      <c r="AA32" s="1137">
        <v>65</v>
      </c>
      <c r="AB32" s="1137"/>
      <c r="AC32" s="1137"/>
      <c r="AD32" s="1137"/>
      <c r="AE32" s="1138"/>
      <c r="AF32" s="1112">
        <v>374</v>
      </c>
      <c r="AG32" s="1113"/>
      <c r="AH32" s="1113"/>
      <c r="AI32" s="1113"/>
      <c r="AJ32" s="1114"/>
      <c r="AK32" s="1073">
        <v>31</v>
      </c>
      <c r="AL32" s="1064"/>
      <c r="AM32" s="1064"/>
      <c r="AN32" s="1064"/>
      <c r="AO32" s="1064"/>
      <c r="AP32" s="1064">
        <v>1339</v>
      </c>
      <c r="AQ32" s="1064"/>
      <c r="AR32" s="1064"/>
      <c r="AS32" s="1064"/>
      <c r="AT32" s="1064"/>
      <c r="AU32" s="1064">
        <v>90</v>
      </c>
      <c r="AV32" s="1064"/>
      <c r="AW32" s="1064"/>
      <c r="AX32" s="1064"/>
      <c r="AY32" s="1064"/>
      <c r="AZ32" s="1135" t="s">
        <v>510</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826</v>
      </c>
      <c r="R33" s="1137"/>
      <c r="S33" s="1137"/>
      <c r="T33" s="1137"/>
      <c r="U33" s="1137"/>
      <c r="V33" s="1137">
        <v>813</v>
      </c>
      <c r="W33" s="1137"/>
      <c r="X33" s="1137"/>
      <c r="Y33" s="1137"/>
      <c r="Z33" s="1137"/>
      <c r="AA33" s="1137">
        <v>13</v>
      </c>
      <c r="AB33" s="1137"/>
      <c r="AC33" s="1137"/>
      <c r="AD33" s="1137"/>
      <c r="AE33" s="1138"/>
      <c r="AF33" s="1112">
        <v>4</v>
      </c>
      <c r="AG33" s="1113"/>
      <c r="AH33" s="1113"/>
      <c r="AI33" s="1113"/>
      <c r="AJ33" s="1114"/>
      <c r="AK33" s="1073">
        <v>137</v>
      </c>
      <c r="AL33" s="1064"/>
      <c r="AM33" s="1064"/>
      <c r="AN33" s="1064"/>
      <c r="AO33" s="1064"/>
      <c r="AP33" s="1064">
        <v>2440</v>
      </c>
      <c r="AQ33" s="1064"/>
      <c r="AR33" s="1064"/>
      <c r="AS33" s="1064"/>
      <c r="AT33" s="1064"/>
      <c r="AU33" s="1064">
        <v>1401</v>
      </c>
      <c r="AV33" s="1064"/>
      <c r="AW33" s="1064"/>
      <c r="AX33" s="1064"/>
      <c r="AY33" s="1064"/>
      <c r="AZ33" s="1135" t="s">
        <v>510</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83</v>
      </c>
      <c r="R34" s="1137"/>
      <c r="S34" s="1137"/>
      <c r="T34" s="1137"/>
      <c r="U34" s="1137"/>
      <c r="V34" s="1137">
        <v>81</v>
      </c>
      <c r="W34" s="1137"/>
      <c r="X34" s="1137"/>
      <c r="Y34" s="1137"/>
      <c r="Z34" s="1137"/>
      <c r="AA34" s="1137">
        <v>2</v>
      </c>
      <c r="AB34" s="1137"/>
      <c r="AC34" s="1137"/>
      <c r="AD34" s="1137"/>
      <c r="AE34" s="1138"/>
      <c r="AF34" s="1112">
        <v>2</v>
      </c>
      <c r="AG34" s="1113"/>
      <c r="AH34" s="1113"/>
      <c r="AI34" s="1113"/>
      <c r="AJ34" s="1114"/>
      <c r="AK34" s="1073">
        <v>60</v>
      </c>
      <c r="AL34" s="1064"/>
      <c r="AM34" s="1064"/>
      <c r="AN34" s="1064"/>
      <c r="AO34" s="1064"/>
      <c r="AP34" s="1064">
        <v>255</v>
      </c>
      <c r="AQ34" s="1064"/>
      <c r="AR34" s="1064"/>
      <c r="AS34" s="1064"/>
      <c r="AT34" s="1064"/>
      <c r="AU34" s="1064">
        <v>237</v>
      </c>
      <c r="AV34" s="1064"/>
      <c r="AW34" s="1064"/>
      <c r="AX34" s="1064"/>
      <c r="AY34" s="1064"/>
      <c r="AZ34" s="1135" t="s">
        <v>510</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682</v>
      </c>
      <c r="AG63" s="1052"/>
      <c r="AH63" s="1052"/>
      <c r="AI63" s="1052"/>
      <c r="AJ63" s="1123"/>
      <c r="AK63" s="1124"/>
      <c r="AL63" s="1056"/>
      <c r="AM63" s="1056"/>
      <c r="AN63" s="1056"/>
      <c r="AO63" s="1056"/>
      <c r="AP63" s="1052">
        <v>4034</v>
      </c>
      <c r="AQ63" s="1052"/>
      <c r="AR63" s="1052"/>
      <c r="AS63" s="1052"/>
      <c r="AT63" s="1052"/>
      <c r="AU63" s="1052">
        <v>1728</v>
      </c>
      <c r="AV63" s="1052"/>
      <c r="AW63" s="1052"/>
      <c r="AX63" s="1052"/>
      <c r="AY63" s="1052"/>
      <c r="AZ63" s="1118"/>
      <c r="BA63" s="1118"/>
      <c r="BB63" s="1118"/>
      <c r="BC63" s="1118"/>
      <c r="BD63" s="1118"/>
      <c r="BE63" s="1053"/>
      <c r="BF63" s="1053"/>
      <c r="BG63" s="1053"/>
      <c r="BH63" s="1053"/>
      <c r="BI63" s="1054"/>
      <c r="BJ63" s="1119" t="s">
        <v>174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416</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7" t="s">
        <v>574</v>
      </c>
      <c r="C68" s="1078"/>
      <c r="D68" s="1078"/>
      <c r="E68" s="1078"/>
      <c r="F68" s="1078"/>
      <c r="G68" s="1078"/>
      <c r="H68" s="1078"/>
      <c r="I68" s="1078"/>
      <c r="J68" s="1078"/>
      <c r="K68" s="1078"/>
      <c r="L68" s="1078"/>
      <c r="M68" s="1078"/>
      <c r="N68" s="1078"/>
      <c r="O68" s="1078"/>
      <c r="P68" s="1079"/>
      <c r="Q68" s="1080">
        <v>2104</v>
      </c>
      <c r="R68" s="1081"/>
      <c r="S68" s="1081"/>
      <c r="T68" s="1081"/>
      <c r="U68" s="1081"/>
      <c r="V68" s="1081">
        <v>2021</v>
      </c>
      <c r="W68" s="1081"/>
      <c r="X68" s="1081"/>
      <c r="Y68" s="1081"/>
      <c r="Z68" s="1081"/>
      <c r="AA68" s="1081">
        <v>82</v>
      </c>
      <c r="AB68" s="1081"/>
      <c r="AC68" s="1081"/>
      <c r="AD68" s="1081"/>
      <c r="AE68" s="1081"/>
      <c r="AF68" s="1081">
        <v>82</v>
      </c>
      <c r="AG68" s="1081"/>
      <c r="AH68" s="1081"/>
      <c r="AI68" s="1081"/>
      <c r="AJ68" s="1081"/>
      <c r="AK68" s="1081">
        <v>160</v>
      </c>
      <c r="AL68" s="1081"/>
      <c r="AM68" s="1081"/>
      <c r="AN68" s="1081"/>
      <c r="AO68" s="1081"/>
      <c r="AP68" s="1064" t="s">
        <v>591</v>
      </c>
      <c r="AQ68" s="1064"/>
      <c r="AR68" s="1064"/>
      <c r="AS68" s="1064"/>
      <c r="AT68" s="1064"/>
      <c r="AU68" s="1064" t="s">
        <v>591</v>
      </c>
      <c r="AV68" s="1064"/>
      <c r="AW68" s="1064"/>
      <c r="AX68" s="1064"/>
      <c r="AY68" s="1064"/>
      <c r="AZ68" s="1075"/>
      <c r="BA68" s="1075"/>
      <c r="BB68" s="1075"/>
      <c r="BC68" s="1075"/>
      <c r="BD68" s="107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18</v>
      </c>
      <c r="R69" s="1064"/>
      <c r="S69" s="1064"/>
      <c r="T69" s="1064"/>
      <c r="U69" s="1064"/>
      <c r="V69" s="1064">
        <v>17</v>
      </c>
      <c r="W69" s="1064"/>
      <c r="X69" s="1064"/>
      <c r="Y69" s="1064"/>
      <c r="Z69" s="1064"/>
      <c r="AA69" s="1064">
        <v>1</v>
      </c>
      <c r="AB69" s="1064"/>
      <c r="AC69" s="1064"/>
      <c r="AD69" s="1064"/>
      <c r="AE69" s="1064"/>
      <c r="AF69" s="1064">
        <v>1</v>
      </c>
      <c r="AG69" s="1064"/>
      <c r="AH69" s="1064"/>
      <c r="AI69" s="1064"/>
      <c r="AJ69" s="1064"/>
      <c r="AK69" s="1064" t="s">
        <v>590</v>
      </c>
      <c r="AL69" s="1064"/>
      <c r="AM69" s="1064"/>
      <c r="AN69" s="1064"/>
      <c r="AO69" s="1064"/>
      <c r="AP69" s="1064" t="s">
        <v>591</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207</v>
      </c>
      <c r="R70" s="1064"/>
      <c r="S70" s="1064"/>
      <c r="T70" s="1064"/>
      <c r="U70" s="1064"/>
      <c r="V70" s="1064">
        <v>202</v>
      </c>
      <c r="W70" s="1064"/>
      <c r="X70" s="1064"/>
      <c r="Y70" s="1064"/>
      <c r="Z70" s="1064"/>
      <c r="AA70" s="1064">
        <v>5</v>
      </c>
      <c r="AB70" s="1064"/>
      <c r="AC70" s="1064"/>
      <c r="AD70" s="1064"/>
      <c r="AE70" s="1064"/>
      <c r="AF70" s="1064">
        <v>5</v>
      </c>
      <c r="AG70" s="1064"/>
      <c r="AH70" s="1064"/>
      <c r="AI70" s="1064"/>
      <c r="AJ70" s="1064"/>
      <c r="AK70" s="1064">
        <v>5</v>
      </c>
      <c r="AL70" s="1064"/>
      <c r="AM70" s="1064"/>
      <c r="AN70" s="1064"/>
      <c r="AO70" s="1064"/>
      <c r="AP70" s="1064" t="s">
        <v>591</v>
      </c>
      <c r="AQ70" s="1064"/>
      <c r="AR70" s="1064"/>
      <c r="AS70" s="1064"/>
      <c r="AT70" s="1064"/>
      <c r="AU70" s="1064" t="s">
        <v>591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160702</v>
      </c>
      <c r="R71" s="1064"/>
      <c r="S71" s="1064"/>
      <c r="T71" s="1064"/>
      <c r="U71" s="1064"/>
      <c r="V71" s="1064">
        <v>157371</v>
      </c>
      <c r="W71" s="1064"/>
      <c r="X71" s="1064"/>
      <c r="Y71" s="1064"/>
      <c r="Z71" s="1064"/>
      <c r="AA71" s="1064">
        <v>3331</v>
      </c>
      <c r="AB71" s="1064"/>
      <c r="AC71" s="1064"/>
      <c r="AD71" s="1064"/>
      <c r="AE71" s="1064"/>
      <c r="AF71" s="1064">
        <v>3331</v>
      </c>
      <c r="AG71" s="1064"/>
      <c r="AH71" s="1064"/>
      <c r="AI71" s="1064"/>
      <c r="AJ71" s="1064"/>
      <c r="AK71" s="1064">
        <v>295</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24</v>
      </c>
      <c r="R72" s="1064"/>
      <c r="S72" s="1064"/>
      <c r="T72" s="1064"/>
      <c r="U72" s="1064"/>
      <c r="V72" s="1064">
        <v>19</v>
      </c>
      <c r="W72" s="1064"/>
      <c r="X72" s="1064"/>
      <c r="Y72" s="1064"/>
      <c r="Z72" s="1064"/>
      <c r="AA72" s="1064">
        <v>5</v>
      </c>
      <c r="AB72" s="1064"/>
      <c r="AC72" s="1064"/>
      <c r="AD72" s="1064"/>
      <c r="AE72" s="1064"/>
      <c r="AF72" s="1064">
        <v>5</v>
      </c>
      <c r="AG72" s="1064"/>
      <c r="AH72" s="1064"/>
      <c r="AI72" s="1064"/>
      <c r="AJ72" s="1064"/>
      <c r="AK72" s="1064" t="s">
        <v>590</v>
      </c>
      <c r="AL72" s="1064"/>
      <c r="AM72" s="1064"/>
      <c r="AN72" s="1064"/>
      <c r="AO72" s="1064"/>
      <c r="AP72" s="1064" t="s">
        <v>591</v>
      </c>
      <c r="AQ72" s="1064"/>
      <c r="AR72" s="1064"/>
      <c r="AS72" s="1064"/>
      <c r="AT72" s="1064"/>
      <c r="AU72" s="1064" t="s">
        <v>591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3424</v>
      </c>
      <c r="AG88" s="1052"/>
      <c r="AH88" s="1052"/>
      <c r="AI88" s="1052"/>
      <c r="AJ88" s="1052"/>
      <c r="AK88" s="1056"/>
      <c r="AL88" s="1056"/>
      <c r="AM88" s="1056"/>
      <c r="AN88" s="1056"/>
      <c r="AO88" s="1056"/>
      <c r="AP88" s="1052" t="s">
        <v>593</v>
      </c>
      <c r="AQ88" s="1052"/>
      <c r="AR88" s="1052"/>
      <c r="AS88" s="1052"/>
      <c r="AT88" s="1052"/>
      <c r="AU88" s="1052" t="s">
        <v>593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593</v>
      </c>
      <c r="CX102" s="1044"/>
      <c r="CY102" s="1044"/>
      <c r="CZ102" s="1044"/>
      <c r="DA102" s="1045"/>
      <c r="DB102" s="1043" t="s">
        <v>593</v>
      </c>
      <c r="DC102" s="1044"/>
      <c r="DD102" s="1044"/>
      <c r="DE102" s="1044"/>
      <c r="DF102" s="1045"/>
      <c r="DG102" s="1043" t="s">
        <v>593</v>
      </c>
      <c r="DH102" s="1044"/>
      <c r="DI102" s="1044"/>
      <c r="DJ102" s="1044"/>
      <c r="DK102" s="1045"/>
      <c r="DL102" s="1043" t="s">
        <v>593</v>
      </c>
      <c r="DM102" s="1044"/>
      <c r="DN102" s="1044"/>
      <c r="DO102" s="1044"/>
      <c r="DP102" s="1045"/>
      <c r="DQ102" s="1043" t="s">
        <v>593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307</v>
      </c>
      <c r="AG109" s="987"/>
      <c r="AH109" s="987"/>
      <c r="AI109" s="987"/>
      <c r="AJ109" s="988"/>
      <c r="AK109" s="989" t="s">
        <v>306</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307</v>
      </c>
      <c r="BW109" s="987"/>
      <c r="BX109" s="987"/>
      <c r="BY109" s="987"/>
      <c r="BZ109" s="988"/>
      <c r="CA109" s="989" t="s">
        <v>306</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307</v>
      </c>
      <c r="DM109" s="987"/>
      <c r="DN109" s="987"/>
      <c r="DO109" s="987"/>
      <c r="DP109" s="988"/>
      <c r="DQ109" s="989" t="s">
        <v>306</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642502</v>
      </c>
      <c r="AB110" s="980"/>
      <c r="AC110" s="980"/>
      <c r="AD110" s="980"/>
      <c r="AE110" s="981"/>
      <c r="AF110" s="982">
        <v>659769</v>
      </c>
      <c r="AG110" s="980"/>
      <c r="AH110" s="980"/>
      <c r="AI110" s="980"/>
      <c r="AJ110" s="981"/>
      <c r="AK110" s="982">
        <v>704942</v>
      </c>
      <c r="AL110" s="980"/>
      <c r="AM110" s="980"/>
      <c r="AN110" s="980"/>
      <c r="AO110" s="981"/>
      <c r="AP110" s="983">
        <v>13.5</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7641489</v>
      </c>
      <c r="BR110" s="927"/>
      <c r="BS110" s="927"/>
      <c r="BT110" s="927"/>
      <c r="BU110" s="927"/>
      <c r="BV110" s="927">
        <v>7786847</v>
      </c>
      <c r="BW110" s="927"/>
      <c r="BX110" s="927"/>
      <c r="BY110" s="927"/>
      <c r="BZ110" s="927"/>
      <c r="CA110" s="927">
        <v>7742321</v>
      </c>
      <c r="CB110" s="927"/>
      <c r="CC110" s="927"/>
      <c r="CD110" s="927"/>
      <c r="CE110" s="927"/>
      <c r="CF110" s="951">
        <v>148</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174</v>
      </c>
      <c r="DH110" s="927"/>
      <c r="DI110" s="927"/>
      <c r="DJ110" s="927"/>
      <c r="DK110" s="927"/>
      <c r="DL110" s="927" t="s">
        <v>433</v>
      </c>
      <c r="DM110" s="927"/>
      <c r="DN110" s="927"/>
      <c r="DO110" s="927"/>
      <c r="DP110" s="927"/>
      <c r="DQ110" s="927" t="s">
        <v>433</v>
      </c>
      <c r="DR110" s="927"/>
      <c r="DS110" s="927"/>
      <c r="DT110" s="927"/>
      <c r="DU110" s="927"/>
      <c r="DV110" s="928" t="s">
        <v>433</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433</v>
      </c>
      <c r="AB111" s="1008"/>
      <c r="AC111" s="1008"/>
      <c r="AD111" s="1008"/>
      <c r="AE111" s="1009"/>
      <c r="AF111" s="1010" t="s">
        <v>433</v>
      </c>
      <c r="AG111" s="1008"/>
      <c r="AH111" s="1008"/>
      <c r="AI111" s="1008"/>
      <c r="AJ111" s="1009"/>
      <c r="AK111" s="1010" t="s">
        <v>435</v>
      </c>
      <c r="AL111" s="1008"/>
      <c r="AM111" s="1008"/>
      <c r="AN111" s="1008"/>
      <c r="AO111" s="1009"/>
      <c r="AP111" s="1011" t="s">
        <v>174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44413</v>
      </c>
      <c r="BR111" s="899"/>
      <c r="BS111" s="899"/>
      <c r="BT111" s="899"/>
      <c r="BU111" s="899"/>
      <c r="BV111" s="899">
        <v>3444</v>
      </c>
      <c r="BW111" s="899"/>
      <c r="BX111" s="899"/>
      <c r="BY111" s="899"/>
      <c r="BZ111" s="899"/>
      <c r="CA111" s="899">
        <v>43746</v>
      </c>
      <c r="CB111" s="899"/>
      <c r="CC111" s="899"/>
      <c r="CD111" s="899"/>
      <c r="CE111" s="899"/>
      <c r="CF111" s="960">
        <v>0.8</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174</v>
      </c>
      <c r="DM111" s="899"/>
      <c r="DN111" s="899"/>
      <c r="DO111" s="899"/>
      <c r="DP111" s="899"/>
      <c r="DQ111" s="899" t="s">
        <v>174</v>
      </c>
      <c r="DR111" s="899"/>
      <c r="DS111" s="899"/>
      <c r="DT111" s="899"/>
      <c r="DU111" s="899"/>
      <c r="DV111" s="876" t="s">
        <v>174</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174</v>
      </c>
      <c r="AB112" s="862"/>
      <c r="AC112" s="862"/>
      <c r="AD112" s="862"/>
      <c r="AE112" s="863"/>
      <c r="AF112" s="864" t="s">
        <v>438</v>
      </c>
      <c r="AG112" s="862"/>
      <c r="AH112" s="862"/>
      <c r="AI112" s="862"/>
      <c r="AJ112" s="863"/>
      <c r="AK112" s="864" t="s">
        <v>433</v>
      </c>
      <c r="AL112" s="862"/>
      <c r="AM112" s="862"/>
      <c r="AN112" s="862"/>
      <c r="AO112" s="863"/>
      <c r="AP112" s="909" t="s">
        <v>433</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1612595</v>
      </c>
      <c r="BR112" s="899"/>
      <c r="BS112" s="899"/>
      <c r="BT112" s="899"/>
      <c r="BU112" s="899"/>
      <c r="BV112" s="899">
        <v>1594335</v>
      </c>
      <c r="BW112" s="899"/>
      <c r="BX112" s="899"/>
      <c r="BY112" s="899"/>
      <c r="BZ112" s="899"/>
      <c r="CA112" s="899">
        <v>1726782</v>
      </c>
      <c r="CB112" s="899"/>
      <c r="CC112" s="899"/>
      <c r="CD112" s="899"/>
      <c r="CE112" s="899"/>
      <c r="CF112" s="960">
        <v>33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174</v>
      </c>
      <c r="DH112" s="899"/>
      <c r="DI112" s="899"/>
      <c r="DJ112" s="899"/>
      <c r="DK112" s="899"/>
      <c r="DL112" s="899" t="s">
        <v>174</v>
      </c>
      <c r="DM112" s="899"/>
      <c r="DN112" s="899"/>
      <c r="DO112" s="899"/>
      <c r="DP112" s="899"/>
      <c r="DQ112" s="899" t="s">
        <v>435</v>
      </c>
      <c r="DR112" s="899"/>
      <c r="DS112" s="899"/>
      <c r="DT112" s="899"/>
      <c r="DU112" s="899"/>
      <c r="DV112" s="876" t="s">
        <v>174</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137194</v>
      </c>
      <c r="AB113" s="1008"/>
      <c r="AC113" s="1008"/>
      <c r="AD113" s="1008"/>
      <c r="AE113" s="1009"/>
      <c r="AF113" s="1010">
        <v>130522</v>
      </c>
      <c r="AG113" s="1008"/>
      <c r="AH113" s="1008"/>
      <c r="AI113" s="1008"/>
      <c r="AJ113" s="1009"/>
      <c r="AK113" s="1010">
        <v>143889</v>
      </c>
      <c r="AL113" s="1008"/>
      <c r="AM113" s="1008"/>
      <c r="AN113" s="1008"/>
      <c r="AO113" s="1009"/>
      <c r="AP113" s="1011">
        <v>2.7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t="s">
        <v>433</v>
      </c>
      <c r="BR113" s="899"/>
      <c r="BS113" s="899"/>
      <c r="BT113" s="899"/>
      <c r="BU113" s="899"/>
      <c r="BV113" s="899" t="s">
        <v>174</v>
      </c>
      <c r="BW113" s="899"/>
      <c r="BX113" s="899"/>
      <c r="BY113" s="899"/>
      <c r="BZ113" s="899"/>
      <c r="CA113" s="899" t="s">
        <v>435</v>
      </c>
      <c r="CB113" s="899"/>
      <c r="CC113" s="899"/>
      <c r="CD113" s="899"/>
      <c r="CE113" s="899"/>
      <c r="CF113" s="960" t="s">
        <v>433</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3682</v>
      </c>
      <c r="DH113" s="862"/>
      <c r="DI113" s="862"/>
      <c r="DJ113" s="862"/>
      <c r="DK113" s="863"/>
      <c r="DL113" s="864" t="s">
        <v>433</v>
      </c>
      <c r="DM113" s="862"/>
      <c r="DN113" s="862"/>
      <c r="DO113" s="862"/>
      <c r="DP113" s="863"/>
      <c r="DQ113" s="864" t="s">
        <v>174</v>
      </c>
      <c r="DR113" s="862"/>
      <c r="DS113" s="862"/>
      <c r="DT113" s="862"/>
      <c r="DU113" s="863"/>
      <c r="DV113" s="909" t="s">
        <v>433</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174</v>
      </c>
      <c r="AB114" s="862"/>
      <c r="AC114" s="862"/>
      <c r="AD114" s="862"/>
      <c r="AE114" s="863"/>
      <c r="AF114" s="864" t="s">
        <v>447</v>
      </c>
      <c r="AG114" s="862"/>
      <c r="AH114" s="862"/>
      <c r="AI114" s="862"/>
      <c r="AJ114" s="863"/>
      <c r="AK114" s="864" t="s">
        <v>174</v>
      </c>
      <c r="AL114" s="862"/>
      <c r="AM114" s="862"/>
      <c r="AN114" s="862"/>
      <c r="AO114" s="863"/>
      <c r="AP114" s="909" t="s">
        <v>174</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958283</v>
      </c>
      <c r="BR114" s="899"/>
      <c r="BS114" s="899"/>
      <c r="BT114" s="899"/>
      <c r="BU114" s="899"/>
      <c r="BV114" s="899">
        <v>891736</v>
      </c>
      <c r="BW114" s="899"/>
      <c r="BX114" s="899"/>
      <c r="BY114" s="899"/>
      <c r="BZ114" s="899"/>
      <c r="CA114" s="899">
        <v>955511</v>
      </c>
      <c r="CB114" s="899"/>
      <c r="CC114" s="899"/>
      <c r="CD114" s="899"/>
      <c r="CE114" s="899"/>
      <c r="CF114" s="960">
        <v>18.3</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174</v>
      </c>
      <c r="DM114" s="862"/>
      <c r="DN114" s="862"/>
      <c r="DO114" s="862"/>
      <c r="DP114" s="863"/>
      <c r="DQ114" s="864" t="s">
        <v>174</v>
      </c>
      <c r="DR114" s="862"/>
      <c r="DS114" s="862"/>
      <c r="DT114" s="862"/>
      <c r="DU114" s="863"/>
      <c r="DV114" s="909" t="s">
        <v>433</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3682</v>
      </c>
      <c r="AB115" s="1008"/>
      <c r="AC115" s="1008"/>
      <c r="AD115" s="1008"/>
      <c r="AE115" s="1009"/>
      <c r="AF115" s="1010">
        <v>3682</v>
      </c>
      <c r="AG115" s="1008"/>
      <c r="AH115" s="1008"/>
      <c r="AI115" s="1008"/>
      <c r="AJ115" s="1009"/>
      <c r="AK115" s="1010" t="s">
        <v>174</v>
      </c>
      <c r="AL115" s="1008"/>
      <c r="AM115" s="1008"/>
      <c r="AN115" s="1008"/>
      <c r="AO115" s="1009"/>
      <c r="AP115" s="1011" t="s">
        <v>447</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174</v>
      </c>
      <c r="BR115" s="899"/>
      <c r="BS115" s="899"/>
      <c r="BT115" s="899"/>
      <c r="BU115" s="899"/>
      <c r="BV115" s="899" t="s">
        <v>174</v>
      </c>
      <c r="BW115" s="899"/>
      <c r="BX115" s="899"/>
      <c r="BY115" s="899"/>
      <c r="BZ115" s="899"/>
      <c r="CA115" s="899" t="s">
        <v>174</v>
      </c>
      <c r="CB115" s="899"/>
      <c r="CC115" s="899"/>
      <c r="CD115" s="899"/>
      <c r="CE115" s="899"/>
      <c r="CF115" s="960" t="s">
        <v>174</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40731</v>
      </c>
      <c r="DH115" s="862"/>
      <c r="DI115" s="862"/>
      <c r="DJ115" s="862"/>
      <c r="DK115" s="863"/>
      <c r="DL115" s="864">
        <v>3444</v>
      </c>
      <c r="DM115" s="862"/>
      <c r="DN115" s="862"/>
      <c r="DO115" s="862"/>
      <c r="DP115" s="863"/>
      <c r="DQ115" s="864">
        <v>43746</v>
      </c>
      <c r="DR115" s="862"/>
      <c r="DS115" s="862"/>
      <c r="DT115" s="862"/>
      <c r="DU115" s="863"/>
      <c r="DV115" s="909">
        <v>0.8</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433</v>
      </c>
      <c r="AG116" s="862"/>
      <c r="AH116" s="862"/>
      <c r="AI116" s="862"/>
      <c r="AJ116" s="863"/>
      <c r="AK116" s="864" t="s">
        <v>435</v>
      </c>
      <c r="AL116" s="862"/>
      <c r="AM116" s="862"/>
      <c r="AN116" s="862"/>
      <c r="AO116" s="863"/>
      <c r="AP116" s="909" t="s">
        <v>174</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174</v>
      </c>
      <c r="BR116" s="899"/>
      <c r="BS116" s="899"/>
      <c r="BT116" s="899"/>
      <c r="BU116" s="899"/>
      <c r="BV116" s="899" t="s">
        <v>447</v>
      </c>
      <c r="BW116" s="899"/>
      <c r="BX116" s="899"/>
      <c r="BY116" s="899"/>
      <c r="BZ116" s="899"/>
      <c r="CA116" s="899" t="s">
        <v>174</v>
      </c>
      <c r="CB116" s="899"/>
      <c r="CC116" s="899"/>
      <c r="CD116" s="899"/>
      <c r="CE116" s="899"/>
      <c r="CF116" s="960" t="s">
        <v>174</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174</v>
      </c>
      <c r="DH116" s="862"/>
      <c r="DI116" s="862"/>
      <c r="DJ116" s="862"/>
      <c r="DK116" s="863"/>
      <c r="DL116" s="864" t="s">
        <v>174</v>
      </c>
      <c r="DM116" s="862"/>
      <c r="DN116" s="862"/>
      <c r="DO116" s="862"/>
      <c r="DP116" s="863"/>
      <c r="DQ116" s="864" t="s">
        <v>174</v>
      </c>
      <c r="DR116" s="862"/>
      <c r="DS116" s="862"/>
      <c r="DT116" s="862"/>
      <c r="DU116" s="863"/>
      <c r="DV116" s="909" t="s">
        <v>435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783378</v>
      </c>
      <c r="AB117" s="994"/>
      <c r="AC117" s="994"/>
      <c r="AD117" s="994"/>
      <c r="AE117" s="995"/>
      <c r="AF117" s="996">
        <v>793973</v>
      </c>
      <c r="AG117" s="994"/>
      <c r="AH117" s="994"/>
      <c r="AI117" s="994"/>
      <c r="AJ117" s="995"/>
      <c r="AK117" s="996">
        <v>848831</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174</v>
      </c>
      <c r="BW117" s="899"/>
      <c r="BX117" s="899"/>
      <c r="BY117" s="899"/>
      <c r="BZ117" s="899"/>
      <c r="CA117" s="899" t="s">
        <v>174</v>
      </c>
      <c r="CB117" s="899"/>
      <c r="CC117" s="899"/>
      <c r="CD117" s="899"/>
      <c r="CE117" s="899"/>
      <c r="CF117" s="960" t="s">
        <v>174</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174</v>
      </c>
      <c r="DH117" s="862"/>
      <c r="DI117" s="862"/>
      <c r="DJ117" s="862"/>
      <c r="DK117" s="863"/>
      <c r="DL117" s="864" t="s">
        <v>435</v>
      </c>
      <c r="DM117" s="862"/>
      <c r="DN117" s="862"/>
      <c r="DO117" s="862"/>
      <c r="DP117" s="863"/>
      <c r="DQ117" s="864" t="s">
        <v>174</v>
      </c>
      <c r="DR117" s="862"/>
      <c r="DS117" s="862"/>
      <c r="DT117" s="862"/>
      <c r="DU117" s="863"/>
      <c r="DV117" s="909" t="s">
        <v>438</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307</v>
      </c>
      <c r="AG118" s="987"/>
      <c r="AH118" s="987"/>
      <c r="AI118" s="987"/>
      <c r="AJ118" s="988"/>
      <c r="AK118" s="989" t="s">
        <v>306</v>
      </c>
      <c r="AL118" s="987"/>
      <c r="AM118" s="987"/>
      <c r="AN118" s="987"/>
      <c r="AO118" s="988"/>
      <c r="AP118" s="990" t="s">
        <v>427</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174</v>
      </c>
      <c r="BR118" s="930"/>
      <c r="BS118" s="930"/>
      <c r="BT118" s="930"/>
      <c r="BU118" s="930"/>
      <c r="BV118" s="930" t="s">
        <v>174</v>
      </c>
      <c r="BW118" s="930"/>
      <c r="BX118" s="930"/>
      <c r="BY118" s="930"/>
      <c r="BZ118" s="930"/>
      <c r="CA118" s="930" t="s">
        <v>435</v>
      </c>
      <c r="CB118" s="930"/>
      <c r="CC118" s="930"/>
      <c r="CD118" s="930"/>
      <c r="CE118" s="930"/>
      <c r="CF118" s="960" t="s">
        <v>435</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174</v>
      </c>
      <c r="DH118" s="862"/>
      <c r="DI118" s="862"/>
      <c r="DJ118" s="862"/>
      <c r="DK118" s="863"/>
      <c r="DL118" s="864" t="s">
        <v>174</v>
      </c>
      <c r="DM118" s="862"/>
      <c r="DN118" s="862"/>
      <c r="DO118" s="862"/>
      <c r="DP118" s="863"/>
      <c r="DQ118" s="864" t="s">
        <v>174</v>
      </c>
      <c r="DR118" s="862"/>
      <c r="DS118" s="862"/>
      <c r="DT118" s="862"/>
      <c r="DU118" s="863"/>
      <c r="DV118" s="909" t="s">
        <v>435</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174</v>
      </c>
      <c r="AB119" s="980"/>
      <c r="AC119" s="980"/>
      <c r="AD119" s="980"/>
      <c r="AE119" s="981"/>
      <c r="AF119" s="982" t="s">
        <v>174</v>
      </c>
      <c r="AG119" s="980"/>
      <c r="AH119" s="980"/>
      <c r="AI119" s="980"/>
      <c r="AJ119" s="981"/>
      <c r="AK119" s="982" t="s">
        <v>174</v>
      </c>
      <c r="AL119" s="980"/>
      <c r="AM119" s="980"/>
      <c r="AN119" s="980"/>
      <c r="AO119" s="981"/>
      <c r="AP119" s="983" t="s">
        <v>174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10256780</v>
      </c>
      <c r="BR119" s="930"/>
      <c r="BS119" s="930"/>
      <c r="BT119" s="930"/>
      <c r="BU119" s="930"/>
      <c r="BV119" s="930">
        <v>10276362</v>
      </c>
      <c r="BW119" s="930"/>
      <c r="BX119" s="930"/>
      <c r="BY119" s="930"/>
      <c r="BZ119" s="930"/>
      <c r="CA119" s="930">
        <v>10468360</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174</v>
      </c>
      <c r="DM119" s="845"/>
      <c r="DN119" s="845"/>
      <c r="DO119" s="845"/>
      <c r="DP119" s="846"/>
      <c r="DQ119" s="847" t="s">
        <v>174</v>
      </c>
      <c r="DR119" s="845"/>
      <c r="DS119" s="845"/>
      <c r="DT119" s="845"/>
      <c r="DU119" s="846"/>
      <c r="DV119" s="933" t="s">
        <v>174</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174</v>
      </c>
      <c r="AB120" s="862"/>
      <c r="AC120" s="862"/>
      <c r="AD120" s="862"/>
      <c r="AE120" s="863"/>
      <c r="AF120" s="864" t="s">
        <v>174</v>
      </c>
      <c r="AG120" s="862"/>
      <c r="AH120" s="862"/>
      <c r="AI120" s="862"/>
      <c r="AJ120" s="863"/>
      <c r="AK120" s="864" t="s">
        <v>174</v>
      </c>
      <c r="AL120" s="862"/>
      <c r="AM120" s="862"/>
      <c r="AN120" s="862"/>
      <c r="AO120" s="863"/>
      <c r="AP120" s="909" t="s">
        <v>435</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4464147</v>
      </c>
      <c r="BR120" s="927"/>
      <c r="BS120" s="927"/>
      <c r="BT120" s="927"/>
      <c r="BU120" s="927"/>
      <c r="BV120" s="927">
        <v>4423604</v>
      </c>
      <c r="BW120" s="927"/>
      <c r="BX120" s="927"/>
      <c r="BY120" s="927"/>
      <c r="BZ120" s="927"/>
      <c r="CA120" s="927">
        <v>4500781</v>
      </c>
      <c r="CB120" s="927"/>
      <c r="CC120" s="927"/>
      <c r="CD120" s="927"/>
      <c r="CE120" s="927"/>
      <c r="CF120" s="951">
        <v>86</v>
      </c>
      <c r="CG120" s="952"/>
      <c r="CH120" s="952"/>
      <c r="CI120" s="952"/>
      <c r="CJ120" s="952"/>
      <c r="CK120" s="953" t="s">
        <v>465</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1198679</v>
      </c>
      <c r="DH120" s="927"/>
      <c r="DI120" s="927"/>
      <c r="DJ120" s="927"/>
      <c r="DK120" s="927"/>
      <c r="DL120" s="927">
        <v>1237018</v>
      </c>
      <c r="DM120" s="927"/>
      <c r="DN120" s="927"/>
      <c r="DO120" s="927"/>
      <c r="DP120" s="927"/>
      <c r="DQ120" s="927">
        <v>1400535</v>
      </c>
      <c r="DR120" s="927"/>
      <c r="DS120" s="927"/>
      <c r="DT120" s="927"/>
      <c r="DU120" s="927"/>
      <c r="DV120" s="928">
        <v>26.8</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3682</v>
      </c>
      <c r="AB121" s="862"/>
      <c r="AC121" s="862"/>
      <c r="AD121" s="862"/>
      <c r="AE121" s="863"/>
      <c r="AF121" s="864">
        <v>3682</v>
      </c>
      <c r="AG121" s="862"/>
      <c r="AH121" s="862"/>
      <c r="AI121" s="862"/>
      <c r="AJ121" s="863"/>
      <c r="AK121" s="864" t="s">
        <v>174</v>
      </c>
      <c r="AL121" s="862"/>
      <c r="AM121" s="862"/>
      <c r="AN121" s="862"/>
      <c r="AO121" s="863"/>
      <c r="AP121" s="909" t="s">
        <v>174</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906389</v>
      </c>
      <c r="BR121" s="899"/>
      <c r="BS121" s="899"/>
      <c r="BT121" s="899"/>
      <c r="BU121" s="899"/>
      <c r="BV121" s="899">
        <v>844605</v>
      </c>
      <c r="BW121" s="899"/>
      <c r="BX121" s="899"/>
      <c r="BY121" s="899"/>
      <c r="BZ121" s="899"/>
      <c r="CA121" s="899">
        <v>798296</v>
      </c>
      <c r="CB121" s="899"/>
      <c r="CC121" s="899"/>
      <c r="CD121" s="899"/>
      <c r="CE121" s="899"/>
      <c r="CF121" s="960">
        <v>15.3</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314158</v>
      </c>
      <c r="DH121" s="899"/>
      <c r="DI121" s="899"/>
      <c r="DJ121" s="899"/>
      <c r="DK121" s="899"/>
      <c r="DL121" s="899">
        <v>262432</v>
      </c>
      <c r="DM121" s="899"/>
      <c r="DN121" s="899"/>
      <c r="DO121" s="899"/>
      <c r="DP121" s="899"/>
      <c r="DQ121" s="899">
        <v>236549</v>
      </c>
      <c r="DR121" s="899"/>
      <c r="DS121" s="899"/>
      <c r="DT121" s="899"/>
      <c r="DU121" s="899"/>
      <c r="DV121" s="876">
        <v>4.5</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174</v>
      </c>
      <c r="AB122" s="862"/>
      <c r="AC122" s="862"/>
      <c r="AD122" s="862"/>
      <c r="AE122" s="863"/>
      <c r="AF122" s="864" t="s">
        <v>435</v>
      </c>
      <c r="AG122" s="862"/>
      <c r="AH122" s="862"/>
      <c r="AI122" s="862"/>
      <c r="AJ122" s="863"/>
      <c r="AK122" s="864" t="s">
        <v>435</v>
      </c>
      <c r="AL122" s="862"/>
      <c r="AM122" s="862"/>
      <c r="AN122" s="862"/>
      <c r="AO122" s="863"/>
      <c r="AP122" s="909" t="s">
        <v>435</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6337506</v>
      </c>
      <c r="BR122" s="930"/>
      <c r="BS122" s="930"/>
      <c r="BT122" s="930"/>
      <c r="BU122" s="930"/>
      <c r="BV122" s="930">
        <v>6336823</v>
      </c>
      <c r="BW122" s="930"/>
      <c r="BX122" s="930"/>
      <c r="BY122" s="930"/>
      <c r="BZ122" s="930"/>
      <c r="CA122" s="930">
        <v>6279799</v>
      </c>
      <c r="CB122" s="930"/>
      <c r="CC122" s="930"/>
      <c r="CD122" s="930"/>
      <c r="CE122" s="930"/>
      <c r="CF122" s="931">
        <v>120</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99758</v>
      </c>
      <c r="DH122" s="899"/>
      <c r="DI122" s="899"/>
      <c r="DJ122" s="899"/>
      <c r="DK122" s="899"/>
      <c r="DL122" s="899">
        <v>94885</v>
      </c>
      <c r="DM122" s="899"/>
      <c r="DN122" s="899"/>
      <c r="DO122" s="899"/>
      <c r="DP122" s="899"/>
      <c r="DQ122" s="899">
        <v>89698</v>
      </c>
      <c r="DR122" s="899"/>
      <c r="DS122" s="899"/>
      <c r="DT122" s="899"/>
      <c r="DU122" s="899"/>
      <c r="DV122" s="876">
        <v>1.7</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174</v>
      </c>
      <c r="AB123" s="862"/>
      <c r="AC123" s="862"/>
      <c r="AD123" s="862"/>
      <c r="AE123" s="863"/>
      <c r="AF123" s="864" t="s">
        <v>174</v>
      </c>
      <c r="AG123" s="862"/>
      <c r="AH123" s="862"/>
      <c r="AI123" s="862"/>
      <c r="AJ123" s="863"/>
      <c r="AK123" s="864" t="s">
        <v>174</v>
      </c>
      <c r="AL123" s="862"/>
      <c r="AM123" s="862"/>
      <c r="AN123" s="862"/>
      <c r="AO123" s="863"/>
      <c r="AP123" s="909" t="s">
        <v>174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11708042</v>
      </c>
      <c r="BR123" s="918"/>
      <c r="BS123" s="918"/>
      <c r="BT123" s="918"/>
      <c r="BU123" s="918"/>
      <c r="BV123" s="918">
        <v>11605032</v>
      </c>
      <c r="BW123" s="918"/>
      <c r="BX123" s="918"/>
      <c r="BY123" s="918"/>
      <c r="BZ123" s="918"/>
      <c r="CA123" s="918">
        <v>11578876</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174</v>
      </c>
      <c r="DH123" s="862"/>
      <c r="DI123" s="862"/>
      <c r="DJ123" s="862"/>
      <c r="DK123" s="863"/>
      <c r="DL123" s="864" t="s">
        <v>174</v>
      </c>
      <c r="DM123" s="862"/>
      <c r="DN123" s="862"/>
      <c r="DO123" s="862"/>
      <c r="DP123" s="863"/>
      <c r="DQ123" s="864" t="s">
        <v>174</v>
      </c>
      <c r="DR123" s="862"/>
      <c r="DS123" s="862"/>
      <c r="DT123" s="862"/>
      <c r="DU123" s="863"/>
      <c r="DV123" s="909" t="s">
        <v>174</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174</v>
      </c>
      <c r="AB124" s="862"/>
      <c r="AC124" s="862"/>
      <c r="AD124" s="862"/>
      <c r="AE124" s="863"/>
      <c r="AF124" s="864" t="s">
        <v>174</v>
      </c>
      <c r="AG124" s="862"/>
      <c r="AH124" s="862"/>
      <c r="AI124" s="862"/>
      <c r="AJ124" s="863"/>
      <c r="AK124" s="864" t="s">
        <v>174</v>
      </c>
      <c r="AL124" s="862"/>
      <c r="AM124" s="862"/>
      <c r="AN124" s="862"/>
      <c r="AO124" s="863"/>
      <c r="AP124" s="909" t="s">
        <v>174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433</v>
      </c>
      <c r="BR124" s="916"/>
      <c r="BS124" s="916"/>
      <c r="BT124" s="916"/>
      <c r="BU124" s="916"/>
      <c r="BV124" s="916" t="s">
        <v>174</v>
      </c>
      <c r="BW124" s="916"/>
      <c r="BX124" s="916"/>
      <c r="BY124" s="916"/>
      <c r="BZ124" s="916"/>
      <c r="CA124" s="916" t="s">
        <v>174</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174</v>
      </c>
      <c r="DH124" s="845"/>
      <c r="DI124" s="845"/>
      <c r="DJ124" s="845"/>
      <c r="DK124" s="846"/>
      <c r="DL124" s="847" t="s">
        <v>174</v>
      </c>
      <c r="DM124" s="845"/>
      <c r="DN124" s="845"/>
      <c r="DO124" s="845"/>
      <c r="DP124" s="846"/>
      <c r="DQ124" s="847" t="s">
        <v>174</v>
      </c>
      <c r="DR124" s="845"/>
      <c r="DS124" s="845"/>
      <c r="DT124" s="845"/>
      <c r="DU124" s="846"/>
      <c r="DV124" s="933" t="s">
        <v>174</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174</v>
      </c>
      <c r="AB125" s="862"/>
      <c r="AC125" s="862"/>
      <c r="AD125" s="862"/>
      <c r="AE125" s="863"/>
      <c r="AF125" s="864" t="s">
        <v>174</v>
      </c>
      <c r="AG125" s="862"/>
      <c r="AH125" s="862"/>
      <c r="AI125" s="862"/>
      <c r="AJ125" s="863"/>
      <c r="AK125" s="864" t="s">
        <v>174</v>
      </c>
      <c r="AL125" s="862"/>
      <c r="AM125" s="862"/>
      <c r="AN125" s="862"/>
      <c r="AO125" s="863"/>
      <c r="AP125" s="909" t="s">
        <v>174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174</v>
      </c>
      <c r="DH125" s="927"/>
      <c r="DI125" s="927"/>
      <c r="DJ125" s="927"/>
      <c r="DK125" s="927"/>
      <c r="DL125" s="927" t="s">
        <v>174</v>
      </c>
      <c r="DM125" s="927"/>
      <c r="DN125" s="927"/>
      <c r="DO125" s="927"/>
      <c r="DP125" s="927"/>
      <c r="DQ125" s="927" t="s">
        <v>174</v>
      </c>
      <c r="DR125" s="927"/>
      <c r="DS125" s="927"/>
      <c r="DT125" s="927"/>
      <c r="DU125" s="927"/>
      <c r="DV125" s="928" t="s">
        <v>174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174</v>
      </c>
      <c r="AB126" s="862"/>
      <c r="AC126" s="862"/>
      <c r="AD126" s="862"/>
      <c r="AE126" s="863"/>
      <c r="AF126" s="864" t="s">
        <v>174</v>
      </c>
      <c r="AG126" s="862"/>
      <c r="AH126" s="862"/>
      <c r="AI126" s="862"/>
      <c r="AJ126" s="863"/>
      <c r="AK126" s="864" t="s">
        <v>174</v>
      </c>
      <c r="AL126" s="862"/>
      <c r="AM126" s="862"/>
      <c r="AN126" s="862"/>
      <c r="AO126" s="863"/>
      <c r="AP126" s="909" t="s">
        <v>174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174</v>
      </c>
      <c r="DH126" s="899"/>
      <c r="DI126" s="899"/>
      <c r="DJ126" s="899"/>
      <c r="DK126" s="899"/>
      <c r="DL126" s="899" t="s">
        <v>174</v>
      </c>
      <c r="DM126" s="899"/>
      <c r="DN126" s="899"/>
      <c r="DO126" s="899"/>
      <c r="DP126" s="899"/>
      <c r="DQ126" s="899" t="s">
        <v>174</v>
      </c>
      <c r="DR126" s="899"/>
      <c r="DS126" s="899"/>
      <c r="DT126" s="899"/>
      <c r="DU126" s="899"/>
      <c r="DV126" s="876" t="s">
        <v>174</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174</v>
      </c>
      <c r="AB127" s="862"/>
      <c r="AC127" s="862"/>
      <c r="AD127" s="862"/>
      <c r="AE127" s="863"/>
      <c r="AF127" s="864" t="s">
        <v>174</v>
      </c>
      <c r="AG127" s="862"/>
      <c r="AH127" s="862"/>
      <c r="AI127" s="862"/>
      <c r="AJ127" s="863"/>
      <c r="AK127" s="864" t="s">
        <v>174</v>
      </c>
      <c r="AL127" s="862"/>
      <c r="AM127" s="862"/>
      <c r="AN127" s="862"/>
      <c r="AO127" s="863"/>
      <c r="AP127" s="909" t="s">
        <v>174</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174</v>
      </c>
      <c r="DH127" s="899"/>
      <c r="DI127" s="899"/>
      <c r="DJ127" s="899"/>
      <c r="DK127" s="899"/>
      <c r="DL127" s="899" t="s">
        <v>174</v>
      </c>
      <c r="DM127" s="899"/>
      <c r="DN127" s="899"/>
      <c r="DO127" s="899"/>
      <c r="DP127" s="899"/>
      <c r="DQ127" s="899" t="s">
        <v>174</v>
      </c>
      <c r="DR127" s="899"/>
      <c r="DS127" s="899"/>
      <c r="DT127" s="899"/>
      <c r="DU127" s="899"/>
      <c r="DV127" s="876" t="s">
        <v>174</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51988</v>
      </c>
      <c r="AB128" s="883"/>
      <c r="AC128" s="883"/>
      <c r="AD128" s="883"/>
      <c r="AE128" s="884"/>
      <c r="AF128" s="885">
        <v>30511</v>
      </c>
      <c r="AG128" s="883"/>
      <c r="AH128" s="883"/>
      <c r="AI128" s="883"/>
      <c r="AJ128" s="884"/>
      <c r="AK128" s="885">
        <v>54295</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485</v>
      </c>
      <c r="BG128" s="869"/>
      <c r="BH128" s="869"/>
      <c r="BI128" s="869"/>
      <c r="BJ128" s="869"/>
      <c r="BK128" s="869"/>
      <c r="BL128" s="892"/>
      <c r="BM128" s="868">
        <v>14.56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174</v>
      </c>
      <c r="DH128" s="873"/>
      <c r="DI128" s="873"/>
      <c r="DJ128" s="873"/>
      <c r="DK128" s="873"/>
      <c r="DL128" s="873" t="s">
        <v>174</v>
      </c>
      <c r="DM128" s="873"/>
      <c r="DN128" s="873"/>
      <c r="DO128" s="873"/>
      <c r="DP128" s="873"/>
      <c r="DQ128" s="873" t="s">
        <v>174</v>
      </c>
      <c r="DR128" s="873"/>
      <c r="DS128" s="873"/>
      <c r="DT128" s="873"/>
      <c r="DU128" s="873"/>
      <c r="DV128" s="874" t="s">
        <v>174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5604976</v>
      </c>
      <c r="AB129" s="862"/>
      <c r="AC129" s="862"/>
      <c r="AD129" s="862"/>
      <c r="AE129" s="863"/>
      <c r="AF129" s="864">
        <v>5691036</v>
      </c>
      <c r="AG129" s="862"/>
      <c r="AH129" s="862"/>
      <c r="AI129" s="862"/>
      <c r="AJ129" s="863"/>
      <c r="AK129" s="864">
        <v>5768740</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174</v>
      </c>
      <c r="BG129" s="852"/>
      <c r="BH129" s="852"/>
      <c r="BI129" s="852"/>
      <c r="BJ129" s="852"/>
      <c r="BK129" s="852"/>
      <c r="BL129" s="853"/>
      <c r="BM129" s="851">
        <v>19.559999999999999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526094</v>
      </c>
      <c r="AB130" s="862"/>
      <c r="AC130" s="862"/>
      <c r="AD130" s="862"/>
      <c r="AE130" s="863"/>
      <c r="AF130" s="864">
        <v>539477</v>
      </c>
      <c r="AG130" s="862"/>
      <c r="AH130" s="862"/>
      <c r="AI130" s="862"/>
      <c r="AJ130" s="863"/>
      <c r="AK130" s="864">
        <v>536147</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4.4000000000000004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5078882</v>
      </c>
      <c r="AB131" s="845"/>
      <c r="AC131" s="845"/>
      <c r="AD131" s="845"/>
      <c r="AE131" s="846"/>
      <c r="AF131" s="847">
        <v>5151559</v>
      </c>
      <c r="AG131" s="845"/>
      <c r="AH131" s="845"/>
      <c r="AI131" s="845"/>
      <c r="AJ131" s="846"/>
      <c r="AK131" s="847">
        <v>5232593</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4.0421494339999997</v>
      </c>
      <c r="AB132" s="825"/>
      <c r="AC132" s="825"/>
      <c r="AD132" s="825"/>
      <c r="AE132" s="826"/>
      <c r="AF132" s="827">
        <v>4.3479071090000003</v>
      </c>
      <c r="AG132" s="825"/>
      <c r="AH132" s="825"/>
      <c r="AI132" s="825"/>
      <c r="AJ132" s="826"/>
      <c r="AK132" s="827">
        <v>4.9380679900000004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3.2</v>
      </c>
      <c r="AB133" s="804"/>
      <c r="AC133" s="804"/>
      <c r="AD133" s="804"/>
      <c r="AE133" s="805"/>
      <c r="AF133" s="803">
        <v>4.0999999999999996</v>
      </c>
      <c r="AG133" s="804"/>
      <c r="AH133" s="804"/>
      <c r="AI133" s="804"/>
      <c r="AJ133" s="805"/>
      <c r="AK133" s="803">
        <v>4.4000000000000004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1K9u6ZVQrfw4K8XFpEMQ3OUy+e6YJH0lI6bTWKVcNylShu0g+G70PlHmfhYKY383YUgzkepGeYeLprYhq076zw==" saltValue="bEBHmidgjmUOfYbD8dcT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jwAXy3wQnDiO+9bq9UKYwxED2qnw0KoT7VWL7p9ZitRKLARFgfBlo3k0RCw13ukHQqFCuhANMz5KScDMvJdaQ==" saltValue="NWsbfzeulw/4nwSUU3m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qAhC1gE9tpZI5gdg8kLQspAJUKNZ5qncf4vKcCndtj76oaP6S9gwFRU8iOZp2jHW7ZbCZ58vgS6k3r7/Bi5A==" saltValue="sxOs9CyYW4k/4+kYnW3Q0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1316282</v>
      </c>
      <c r="AP9" s="313">
        <v>50434</v>
      </c>
      <c r="AQ9" s="314">
        <v>56845</v>
      </c>
      <c r="AR9" s="315">
        <v>-11.3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32354</v>
      </c>
      <c r="AP10" s="316">
        <v>1240</v>
      </c>
      <c r="AQ10" s="317">
        <v>5922</v>
      </c>
      <c r="AR10" s="318">
        <v>-79.099999999999994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4835</v>
      </c>
      <c r="AP11" s="316">
        <v>185</v>
      </c>
      <c r="AQ11" s="317">
        <v>8264</v>
      </c>
      <c r="AR11" s="318">
        <v>-97.8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5003</v>
      </c>
      <c r="AP12" s="316">
        <v>192</v>
      </c>
      <c r="AQ12" s="317">
        <v>284</v>
      </c>
      <c r="AR12" s="318">
        <v>-32.4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20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119274</v>
      </c>
      <c r="AP14" s="316">
        <v>4570</v>
      </c>
      <c r="AQ14" s="317">
        <v>2517</v>
      </c>
      <c r="AR14" s="318">
        <v>81.599999999999994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21767</v>
      </c>
      <c r="AP15" s="316">
        <v>834</v>
      </c>
      <c r="AQ15" s="317">
        <v>1185</v>
      </c>
      <c r="AR15" s="318">
        <v>-29.6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-90841</v>
      </c>
      <c r="AP16" s="316">
        <v>-3481</v>
      </c>
      <c r="AQ16" s="317">
        <v>-4726</v>
      </c>
      <c r="AR16" s="318">
        <v>-26.3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1408674</v>
      </c>
      <c r="AP17" s="316">
        <v>53974</v>
      </c>
      <c r="AQ17" s="317">
        <v>70311</v>
      </c>
      <c r="AR17" s="318">
        <v>-23.2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5.67</v>
      </c>
      <c r="AP21" s="329">
        <v>6.54</v>
      </c>
      <c r="AQ21" s="330">
        <v>-0.87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95.5</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704942</v>
      </c>
      <c r="AP32" s="343">
        <v>27010</v>
      </c>
      <c r="AQ32" s="344">
        <v>31480</v>
      </c>
      <c r="AR32" s="345">
        <v>-14.2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143889</v>
      </c>
      <c r="AP35" s="343">
        <v>5513</v>
      </c>
      <c r="AQ35" s="344">
        <v>9510</v>
      </c>
      <c r="AR35" s="345">
        <v>-42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510</v>
      </c>
      <c r="AP36" s="343" t="s">
        <v>510</v>
      </c>
      <c r="AQ36" s="344">
        <v>2191</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510</v>
      </c>
      <c r="AP37" s="343" t="s">
        <v>510</v>
      </c>
      <c r="AQ37" s="344">
        <v>905</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0</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-54295</v>
      </c>
      <c r="AP39" s="343">
        <v>-2080</v>
      </c>
      <c r="AQ39" s="344">
        <v>-3197</v>
      </c>
      <c r="AR39" s="345">
        <v>-34.9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-536147</v>
      </c>
      <c r="AP40" s="343">
        <v>-20543</v>
      </c>
      <c r="AQ40" s="344">
        <v>-28113</v>
      </c>
      <c r="AR40" s="345">
        <v>-26.9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258389</v>
      </c>
      <c r="AP41" s="343">
        <v>9900</v>
      </c>
      <c r="AQ41" s="344">
        <v>12777</v>
      </c>
      <c r="AR41" s="345">
        <v>-22.5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1250934</v>
      </c>
      <c r="AN51" s="365">
        <v>48091</v>
      </c>
      <c r="AO51" s="366">
        <v>-29.9</v>
      </c>
      <c r="AP51" s="367">
        <v>49919</v>
      </c>
      <c r="AQ51" s="368">
        <v>-6.3</v>
      </c>
      <c r="AR51" s="369">
        <v>-23.6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325143</v>
      </c>
      <c r="AN52" s="373">
        <v>12500</v>
      </c>
      <c r="AO52" s="374">
        <v>-76.400000000000006</v>
      </c>
      <c r="AP52" s="375">
        <v>26398</v>
      </c>
      <c r="AQ52" s="376">
        <v>-8.6999999999999993</v>
      </c>
      <c r="AR52" s="377">
        <v>-67.7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724238</v>
      </c>
      <c r="AN53" s="365">
        <v>27798</v>
      </c>
      <c r="AO53" s="366">
        <v>-42.2</v>
      </c>
      <c r="AP53" s="367">
        <v>47738</v>
      </c>
      <c r="AQ53" s="368">
        <v>-4.4000000000000004</v>
      </c>
      <c r="AR53" s="369">
        <v>-37.799999999999997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369416</v>
      </c>
      <c r="AN54" s="373">
        <v>14179</v>
      </c>
      <c r="AO54" s="374">
        <v>13.4</v>
      </c>
      <c r="AP54" s="375">
        <v>24937</v>
      </c>
      <c r="AQ54" s="376">
        <v>-5.5</v>
      </c>
      <c r="AR54" s="377">
        <v>18.899999999999999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1123197</v>
      </c>
      <c r="AN55" s="365">
        <v>43120</v>
      </c>
      <c r="AO55" s="366">
        <v>55.1</v>
      </c>
      <c r="AP55" s="367">
        <v>52191</v>
      </c>
      <c r="AQ55" s="368">
        <v>9.3000000000000007</v>
      </c>
      <c r="AR55" s="369">
        <v>45.8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409972</v>
      </c>
      <c r="AN56" s="373">
        <v>15739</v>
      </c>
      <c r="AO56" s="374">
        <v>11</v>
      </c>
      <c r="AP56" s="375">
        <v>24843</v>
      </c>
      <c r="AQ56" s="376">
        <v>-0.4</v>
      </c>
      <c r="AR56" s="377">
        <v>11.4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1270615</v>
      </c>
      <c r="AN57" s="365">
        <v>48718</v>
      </c>
      <c r="AO57" s="366">
        <v>13</v>
      </c>
      <c r="AP57" s="367">
        <v>47387</v>
      </c>
      <c r="AQ57" s="368">
        <v>-9.1999999999999993</v>
      </c>
      <c r="AR57" s="369">
        <v>22.2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505556</v>
      </c>
      <c r="AN58" s="373">
        <v>19384</v>
      </c>
      <c r="AO58" s="374">
        <v>23.2</v>
      </c>
      <c r="AP58" s="375">
        <v>24928</v>
      </c>
      <c r="AQ58" s="376">
        <v>0.3</v>
      </c>
      <c r="AR58" s="377">
        <v>22.9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900222</v>
      </c>
      <c r="AN59" s="365">
        <v>34493</v>
      </c>
      <c r="AO59" s="366">
        <v>-29.2</v>
      </c>
      <c r="AP59" s="367">
        <v>51264</v>
      </c>
      <c r="AQ59" s="368">
        <v>8.1999999999999993</v>
      </c>
      <c r="AR59" s="369">
        <v>-37.4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428192</v>
      </c>
      <c r="AN60" s="373">
        <v>16406</v>
      </c>
      <c r="AO60" s="374">
        <v>-15.4</v>
      </c>
      <c r="AP60" s="375">
        <v>26040</v>
      </c>
      <c r="AQ60" s="376">
        <v>4.5</v>
      </c>
      <c r="AR60" s="377">
        <v>-19.899999999999999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1053841</v>
      </c>
      <c r="AN61" s="380">
        <v>40444</v>
      </c>
      <c r="AO61" s="381">
        <v>-6.6</v>
      </c>
      <c r="AP61" s="382">
        <v>49700</v>
      </c>
      <c r="AQ61" s="383">
        <v>-0.5</v>
      </c>
      <c r="AR61" s="369">
        <v>-6.1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407656</v>
      </c>
      <c r="AN62" s="373">
        <v>15642</v>
      </c>
      <c r="AO62" s="374">
        <v>-8.8000000000000007</v>
      </c>
      <c r="AP62" s="375">
        <v>25429</v>
      </c>
      <c r="AQ62" s="376">
        <v>-2</v>
      </c>
      <c r="AR62" s="377">
        <v>-6.8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MhqS8GBXFnFMuTUTdGi8lnRGDl8ZNB0p1ReB9tc1G0v3Ghgku6oQJRKj01VN6cS/u8pjyJU02r9QUEaNEzsyg==" saltValue="iAttRSqYsfnZHs159T9c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1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1" spans="125:125" ht="13.5" hidden="1" customHeight="1" x14ac:dyDescent="0.15">
      <c r="DU121" s="291"/>
    </row>
  </sheetData>
  <sheetProtection algorithmName="SHA-512" hashValue="CG5TOzKAVry/Se5jVq0yd5XdB+jBxGL/binq+/iJDvumxspyLRjwbBLp9UTPq/wztfNmh/qbRvwlgfsNt1QseQ==" saltValue="LTyKqMKw6+DM4+MoLl92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i+NaxpZk91jVvQWuRo967gTjOaK9/+p4cLlY1V4ULEOP23fLs0+kTYwFXTcb52FDlDEDK99ac3zaZjavfuuGw==" saltValue="WZQ7iz6fCi5W23TD8q2P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27.62</v>
      </c>
      <c r="G47" s="12">
        <v>30.8</v>
      </c>
      <c r="H47" s="12">
        <v>32.28</v>
      </c>
      <c r="I47" s="12">
        <v>30.63</v>
      </c>
      <c r="J47" s="13">
        <v>30.13</v>
      </c>
    </row>
    <row r="48" spans="2:10" ht="57.75" customHeight="1" x14ac:dyDescent="0.15">
      <c r="B48" s="14"/>
      <c r="C48" s="1238" t="s">
        <v>4</v>
      </c>
      <c r="D48" s="1238"/>
      <c r="E48" s="1239"/>
      <c r="F48" s="15">
        <v>5.17</v>
      </c>
      <c r="G48" s="16">
        <v>5.39</v>
      </c>
      <c r="H48" s="16">
        <v>4.6500000000000004</v>
      </c>
      <c r="I48" s="16">
        <v>5.0599999999999996</v>
      </c>
      <c r="J48" s="17">
        <v>4.8600000000000003</v>
      </c>
    </row>
    <row r="49" spans="2:10" ht="57.75" customHeight="1" thickBot="1" x14ac:dyDescent="0.2">
      <c r="B49" s="18"/>
      <c r="C49" s="1240" t="s">
        <v>5</v>
      </c>
      <c r="D49" s="1240"/>
      <c r="E49" s="1241"/>
      <c r="F49" s="19">
        <v>4.5599999999999996</v>
      </c>
      <c r="G49" s="20">
        <v>3.56</v>
      </c>
      <c r="H49" s="20">
        <v>1.1200000000000001</v>
      </c>
      <c r="I49" s="20" t="s">
        <v>556</v>
      </c>
      <c r="J49" s="21" t="s">
        <v>557</v>
      </c>
    </row>
    <row r="50" spans="2:10" ht="13.5" customHeight="1" x14ac:dyDescent="0.15"/>
  </sheetData>
  <sheetProtection algorithmName="SHA-512" hashValue="ckMJfTdYTI15wuqmEhfoPC6jsEyvpYg0cbP6yEYFdjCSxl8sfQeAkhP5dqUW7UbCgKjuE9QlzOSWB36b8spiJw==" saltValue="uM+g6xLLLrSnsq71kNu2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5.66</v>
      </c>
      <c r="G34" s="33">
        <v>6.55</v>
      </c>
      <c r="H34" s="33">
        <v>6.59</v>
      </c>
      <c r="I34" s="33">
        <v>6.55</v>
      </c>
      <c r="J34" s="34">
        <v>6.48</v>
      </c>
      <c r="K34" s="22"/>
      <c r="L34" s="22"/>
      <c r="M34" s="22"/>
      <c r="N34" s="22"/>
      <c r="O34" s="22"/>
      <c r="P34" s="22"/>
    </row>
    <row r="35" spans="1:16" ht="39" customHeight="1" x14ac:dyDescent="0.15">
      <c r="A35" s="22"/>
      <c r="B35" s="35"/>
      <c r="C35" s="1242" t="s">
        <v>559</v>
      </c>
      <c r="D35" s="1243"/>
      <c r="E35" s="1244"/>
      <c r="F35" s="36">
        <v>5.16</v>
      </c>
      <c r="G35" s="37">
        <v>5.38</v>
      </c>
      <c r="H35" s="37">
        <v>4.6500000000000004</v>
      </c>
      <c r="I35" s="37">
        <v>5.05</v>
      </c>
      <c r="J35" s="38">
        <v>4.8499999999999996</v>
      </c>
      <c r="K35" s="22"/>
      <c r="L35" s="22"/>
      <c r="M35" s="22"/>
      <c r="N35" s="22"/>
      <c r="O35" s="22"/>
      <c r="P35" s="22"/>
    </row>
    <row r="36" spans="1:16" ht="39" customHeight="1" x14ac:dyDescent="0.15">
      <c r="A36" s="22"/>
      <c r="B36" s="35"/>
      <c r="C36" s="1242" t="s">
        <v>560</v>
      </c>
      <c r="D36" s="1243"/>
      <c r="E36" s="1244"/>
      <c r="F36" s="36">
        <v>2.0299999999999998</v>
      </c>
      <c r="G36" s="37">
        <v>3.65</v>
      </c>
      <c r="H36" s="37">
        <v>4.68</v>
      </c>
      <c r="I36" s="37">
        <v>4.5199999999999996</v>
      </c>
      <c r="J36" s="38">
        <v>3.79</v>
      </c>
      <c r="K36" s="22"/>
      <c r="L36" s="22"/>
      <c r="M36" s="22"/>
      <c r="N36" s="22"/>
      <c r="O36" s="22"/>
      <c r="P36" s="22"/>
    </row>
    <row r="37" spans="1:16" ht="39" customHeight="1" x14ac:dyDescent="0.15">
      <c r="A37" s="22"/>
      <c r="B37" s="35"/>
      <c r="C37" s="1242" t="s">
        <v>561</v>
      </c>
      <c r="D37" s="1243"/>
      <c r="E37" s="1244"/>
      <c r="F37" s="36">
        <v>0.77</v>
      </c>
      <c r="G37" s="37">
        <v>1.0900000000000001</v>
      </c>
      <c r="H37" s="37">
        <v>0.57999999999999996</v>
      </c>
      <c r="I37" s="37">
        <v>1.52</v>
      </c>
      <c r="J37" s="38">
        <v>1.41</v>
      </c>
      <c r="K37" s="22"/>
      <c r="L37" s="22"/>
      <c r="M37" s="22"/>
      <c r="N37" s="22"/>
      <c r="O37" s="22"/>
      <c r="P37" s="22"/>
    </row>
    <row r="38" spans="1:16" ht="39" customHeight="1" x14ac:dyDescent="0.15">
      <c r="A38" s="22"/>
      <c r="B38" s="35"/>
      <c r="C38" s="1242" t="s">
        <v>562</v>
      </c>
      <c r="D38" s="1243"/>
      <c r="E38" s="1244"/>
      <c r="F38" s="36">
        <v>0.13</v>
      </c>
      <c r="G38" s="37">
        <v>0.14000000000000001</v>
      </c>
      <c r="H38" s="37">
        <v>0.12</v>
      </c>
      <c r="I38" s="37">
        <v>0.11</v>
      </c>
      <c r="J38" s="38">
        <v>0.06</v>
      </c>
      <c r="K38" s="22"/>
      <c r="L38" s="22"/>
      <c r="M38" s="22"/>
      <c r="N38" s="22"/>
      <c r="O38" s="22"/>
      <c r="P38" s="22"/>
    </row>
    <row r="39" spans="1:16" ht="39" customHeight="1" x14ac:dyDescent="0.15">
      <c r="A39" s="22"/>
      <c r="B39" s="35"/>
      <c r="C39" s="1242" t="s">
        <v>563</v>
      </c>
      <c r="D39" s="1243"/>
      <c r="E39" s="1244"/>
      <c r="F39" s="36">
        <v>0.03</v>
      </c>
      <c r="G39" s="37">
        <v>0.02</v>
      </c>
      <c r="H39" s="37">
        <v>0.03</v>
      </c>
      <c r="I39" s="37">
        <v>0.02</v>
      </c>
      <c r="J39" s="38">
        <v>0.03</v>
      </c>
      <c r="K39" s="22"/>
      <c r="L39" s="22"/>
      <c r="M39" s="22"/>
      <c r="N39" s="22"/>
      <c r="O39" s="22"/>
      <c r="P39" s="22"/>
    </row>
    <row r="40" spans="1:16" ht="39" customHeight="1" x14ac:dyDescent="0.15">
      <c r="A40" s="22"/>
      <c r="B40" s="35"/>
      <c r="C40" s="1242" t="s">
        <v>564</v>
      </c>
      <c r="D40" s="1243"/>
      <c r="E40" s="1244"/>
      <c r="F40" s="36">
        <v>0.01</v>
      </c>
      <c r="G40" s="37">
        <v>0.03</v>
      </c>
      <c r="H40" s="37">
        <v>0.06</v>
      </c>
      <c r="I40" s="37">
        <v>0.01</v>
      </c>
      <c r="J40" s="38">
        <v>0.02</v>
      </c>
      <c r="K40" s="22"/>
      <c r="L40" s="22"/>
      <c r="M40" s="22"/>
      <c r="N40" s="22"/>
      <c r="O40" s="22"/>
      <c r="P40" s="22"/>
    </row>
    <row r="41" spans="1:16" ht="39" customHeight="1" x14ac:dyDescent="0.15">
      <c r="A41" s="22"/>
      <c r="B41" s="35"/>
      <c r="C41" s="1242" t="s">
        <v>565</v>
      </c>
      <c r="D41" s="1243"/>
      <c r="E41" s="1244"/>
      <c r="F41" s="36">
        <v>0.01</v>
      </c>
      <c r="G41" s="37">
        <v>0</v>
      </c>
      <c r="H41" s="37">
        <v>0.01</v>
      </c>
      <c r="I41" s="37">
        <v>0.01</v>
      </c>
      <c r="J41" s="38">
        <v>0.01</v>
      </c>
      <c r="K41" s="22"/>
      <c r="L41" s="22"/>
      <c r="M41" s="22"/>
      <c r="N41" s="22"/>
      <c r="O41" s="22"/>
      <c r="P41" s="22"/>
    </row>
    <row r="42" spans="1:16" ht="39" customHeight="1" x14ac:dyDescent="0.15">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567</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l3pAmX6/sHvKCu1eNU1Ccem/dRdKCeDSlbrkiJu+R4iaOgskS/KfEOSjwwfVqM4hJIx8Q6thM1FvodoRSahDA==" saltValue="HW9V1Oo/OMzC7YsHhA/a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8" zoomScaleNormal="9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595</v>
      </c>
      <c r="L45" s="60">
        <v>669</v>
      </c>
      <c r="M45" s="60">
        <v>643</v>
      </c>
      <c r="N45" s="60">
        <v>660</v>
      </c>
      <c r="O45" s="61">
        <v>705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114</v>
      </c>
      <c r="L48" s="64">
        <v>113</v>
      </c>
      <c r="M48" s="64">
        <v>138</v>
      </c>
      <c r="N48" s="64">
        <v>131</v>
      </c>
      <c r="O48" s="65">
        <v>144</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510</v>
      </c>
      <c r="L49" s="64" t="s">
        <v>510</v>
      </c>
      <c r="M49" s="64" t="s">
        <v>510</v>
      </c>
      <c r="N49" s="64" t="s">
        <v>510</v>
      </c>
      <c r="O49" s="65" t="s">
        <v>510</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4</v>
      </c>
      <c r="N50" s="64">
        <v>4</v>
      </c>
      <c r="O50" s="65" t="s">
        <v>510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638</v>
      </c>
      <c r="L52" s="64">
        <v>579</v>
      </c>
      <c r="M52" s="64">
        <v>577</v>
      </c>
      <c r="N52" s="64">
        <v>570</v>
      </c>
      <c r="O52" s="65">
        <v>590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75</v>
      </c>
      <c r="L53" s="69">
        <v>207</v>
      </c>
      <c r="M53" s="69">
        <v>208</v>
      </c>
      <c r="N53" s="69">
        <v>225</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588</v>
      </c>
      <c r="L57" s="84" t="s">
        <v>587</v>
      </c>
      <c r="M57" s="84" t="s">
        <v>588</v>
      </c>
      <c r="N57" s="84" t="s">
        <v>588</v>
      </c>
      <c r="O57" s="85" t="s">
        <v>588</v>
      </c>
    </row>
    <row r="58" spans="1:21" ht="31.5" customHeight="1" thickBot="1" x14ac:dyDescent="0.2">
      <c r="B58" s="1260"/>
      <c r="C58" s="1261"/>
      <c r="D58" s="1265" t="s">
        <v>27</v>
      </c>
      <c r="E58" s="1266"/>
      <c r="F58" s="1266"/>
      <c r="G58" s="1266"/>
      <c r="H58" s="1266"/>
      <c r="I58" s="1266"/>
      <c r="J58" s="1267"/>
      <c r="K58" s="86" t="s">
        <v>588</v>
      </c>
      <c r="L58" s="87" t="s">
        <v>588</v>
      </c>
      <c r="M58" s="87" t="s">
        <v>588</v>
      </c>
      <c r="N58" s="87" t="s">
        <v>588</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2McJ3o7bW7cMZv0G8vk+L5uZb5vB25v8tAd4D7pzpi1IYaepzRe6Def5Rb2r4BhhQJHGes7n5Sg9YgMkizbA==" saltValue="U9WN0Gp3n9SWgydS1fiw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7720</v>
      </c>
      <c r="J41" s="104">
        <v>7508</v>
      </c>
      <c r="K41" s="104">
        <v>7641</v>
      </c>
      <c r="L41" s="104">
        <v>7787</v>
      </c>
      <c r="M41" s="105">
        <v>7742</v>
      </c>
    </row>
    <row r="42" spans="2:13" ht="27.75" customHeight="1" x14ac:dyDescent="0.15">
      <c r="B42" s="1278"/>
      <c r="C42" s="1279"/>
      <c r="D42" s="106"/>
      <c r="E42" s="1282" t="s">
        <v>32</v>
      </c>
      <c r="F42" s="1282"/>
      <c r="G42" s="1282"/>
      <c r="H42" s="1283"/>
      <c r="I42" s="107">
        <v>52</v>
      </c>
      <c r="J42" s="108">
        <v>48</v>
      </c>
      <c r="K42" s="108">
        <v>44</v>
      </c>
      <c r="L42" s="108">
        <v>3</v>
      </c>
      <c r="M42" s="109">
        <v>44</v>
      </c>
    </row>
    <row r="43" spans="2:13" ht="27.75" customHeight="1" x14ac:dyDescent="0.15">
      <c r="B43" s="1278"/>
      <c r="C43" s="1279"/>
      <c r="D43" s="106"/>
      <c r="E43" s="1282" t="s">
        <v>33</v>
      </c>
      <c r="F43" s="1282"/>
      <c r="G43" s="1282"/>
      <c r="H43" s="1283"/>
      <c r="I43" s="107">
        <v>1740</v>
      </c>
      <c r="J43" s="108">
        <v>1568</v>
      </c>
      <c r="K43" s="108">
        <v>1613</v>
      </c>
      <c r="L43" s="108">
        <v>1594</v>
      </c>
      <c r="M43" s="109">
        <v>1727</v>
      </c>
    </row>
    <row r="44" spans="2:13" ht="27.75" customHeight="1" x14ac:dyDescent="0.15">
      <c r="B44" s="1278"/>
      <c r="C44" s="1279"/>
      <c r="D44" s="106"/>
      <c r="E44" s="1282" t="s">
        <v>34</v>
      </c>
      <c r="F44" s="1282"/>
      <c r="G44" s="1282"/>
      <c r="H44" s="1283"/>
      <c r="I44" s="107" t="s">
        <v>510</v>
      </c>
      <c r="J44" s="108" t="s">
        <v>510</v>
      </c>
      <c r="K44" s="108" t="s">
        <v>510</v>
      </c>
      <c r="L44" s="108" t="s">
        <v>510</v>
      </c>
      <c r="M44" s="109" t="s">
        <v>510</v>
      </c>
    </row>
    <row r="45" spans="2:13" ht="27.75" customHeight="1" x14ac:dyDescent="0.15">
      <c r="B45" s="1278"/>
      <c r="C45" s="1279"/>
      <c r="D45" s="106"/>
      <c r="E45" s="1282" t="s">
        <v>35</v>
      </c>
      <c r="F45" s="1282"/>
      <c r="G45" s="1282"/>
      <c r="H45" s="1283"/>
      <c r="I45" s="107">
        <v>873</v>
      </c>
      <c r="J45" s="108">
        <v>951</v>
      </c>
      <c r="K45" s="108">
        <v>958</v>
      </c>
      <c r="L45" s="108">
        <v>892</v>
      </c>
      <c r="M45" s="109">
        <v>956</v>
      </c>
    </row>
    <row r="46" spans="2:13" ht="27.75" customHeight="1" x14ac:dyDescent="0.15">
      <c r="B46" s="1278"/>
      <c r="C46" s="1279"/>
      <c r="D46" s="110"/>
      <c r="E46" s="1282" t="s">
        <v>36</v>
      </c>
      <c r="F46" s="1282"/>
      <c r="G46" s="1282"/>
      <c r="H46" s="1283"/>
      <c r="I46" s="107" t="s">
        <v>510</v>
      </c>
      <c r="J46" s="108" t="s">
        <v>510</v>
      </c>
      <c r="K46" s="108" t="s">
        <v>510</v>
      </c>
      <c r="L46" s="108" t="s">
        <v>510</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4093</v>
      </c>
      <c r="J50" s="108">
        <v>4226</v>
      </c>
      <c r="K50" s="108">
        <v>4464</v>
      </c>
      <c r="L50" s="108">
        <v>4424</v>
      </c>
      <c r="M50" s="109">
        <v>4501</v>
      </c>
    </row>
    <row r="51" spans="2:13" ht="27.75" customHeight="1" x14ac:dyDescent="0.15">
      <c r="B51" s="1278"/>
      <c r="C51" s="1279"/>
      <c r="D51" s="106"/>
      <c r="E51" s="1282" t="s">
        <v>42</v>
      </c>
      <c r="F51" s="1282"/>
      <c r="G51" s="1282"/>
      <c r="H51" s="1283"/>
      <c r="I51" s="107">
        <v>999</v>
      </c>
      <c r="J51" s="108">
        <v>812</v>
      </c>
      <c r="K51" s="108">
        <v>906</v>
      </c>
      <c r="L51" s="108">
        <v>845</v>
      </c>
      <c r="M51" s="109">
        <v>798</v>
      </c>
    </row>
    <row r="52" spans="2:13" ht="27.75" customHeight="1" x14ac:dyDescent="0.15">
      <c r="B52" s="1280"/>
      <c r="C52" s="1281"/>
      <c r="D52" s="106"/>
      <c r="E52" s="1282" t="s">
        <v>43</v>
      </c>
      <c r="F52" s="1282"/>
      <c r="G52" s="1282"/>
      <c r="H52" s="1283"/>
      <c r="I52" s="107">
        <v>6518</v>
      </c>
      <c r="J52" s="108">
        <v>6397</v>
      </c>
      <c r="K52" s="108">
        <v>6338</v>
      </c>
      <c r="L52" s="108">
        <v>6337</v>
      </c>
      <c r="M52" s="109">
        <v>6280</v>
      </c>
    </row>
    <row r="53" spans="2:13" ht="27.75" customHeight="1" thickBot="1" x14ac:dyDescent="0.2">
      <c r="B53" s="1284" t="s">
        <v>44</v>
      </c>
      <c r="C53" s="1285"/>
      <c r="D53" s="113"/>
      <c r="E53" s="1286" t="s">
        <v>45</v>
      </c>
      <c r="F53" s="1286"/>
      <c r="G53" s="1286"/>
      <c r="H53" s="1287"/>
      <c r="I53" s="114">
        <v>-1224</v>
      </c>
      <c r="J53" s="115">
        <v>-1361</v>
      </c>
      <c r="K53" s="115">
        <v>-1451</v>
      </c>
      <c r="L53" s="115">
        <v>-1329</v>
      </c>
      <c r="M53" s="116">
        <v>-1111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Xuv8Uqmmg06nP+esHEwVxuIIdKZJANLXZQ7Dxgawic9cWTf1+YXqxQF7u0domWjHVMM3lYQ+zMgWjtDsNOEFQ==" saltValue="MkleC4Ol659Li8KyyrKz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1809</v>
      </c>
      <c r="G55" s="128">
        <v>1743</v>
      </c>
      <c r="H55" s="129">
        <v>1738</v>
      </c>
    </row>
    <row r="56" spans="2:8" ht="52.5" customHeight="1" x14ac:dyDescent="0.15">
      <c r="B56" s="130"/>
      <c r="C56" s="1305" t="s">
        <v>49</v>
      </c>
      <c r="D56" s="1305"/>
      <c r="E56" s="1306"/>
      <c r="F56" s="131">
        <v>211</v>
      </c>
      <c r="G56" s="131">
        <v>194</v>
      </c>
      <c r="H56" s="132">
        <v>174</v>
      </c>
    </row>
    <row r="57" spans="2:8" ht="53.25" customHeight="1" x14ac:dyDescent="0.15">
      <c r="B57" s="130"/>
      <c r="C57" s="1307" t="s">
        <v>50</v>
      </c>
      <c r="D57" s="1307"/>
      <c r="E57" s="1308"/>
      <c r="F57" s="133">
        <v>1690</v>
      </c>
      <c r="G57" s="133">
        <v>2024</v>
      </c>
      <c r="H57" s="134">
        <v>2125</v>
      </c>
    </row>
    <row r="58" spans="2:8" ht="45.75" customHeight="1" x14ac:dyDescent="0.15">
      <c r="B58" s="135"/>
      <c r="C58" s="1295" t="s">
        <v>581</v>
      </c>
      <c r="D58" s="1296"/>
      <c r="E58" s="1297"/>
      <c r="F58" s="136">
        <v>954</v>
      </c>
      <c r="G58" s="136">
        <v>981</v>
      </c>
      <c r="H58" s="137">
        <v>962</v>
      </c>
    </row>
    <row r="59" spans="2:8" ht="45.75" customHeight="1" x14ac:dyDescent="0.15">
      <c r="B59" s="135"/>
      <c r="C59" s="1295" t="s">
        <v>582</v>
      </c>
      <c r="D59" s="1296"/>
      <c r="E59" s="1297"/>
      <c r="F59" s="136" t="s">
        <v>585</v>
      </c>
      <c r="G59" s="136">
        <v>300</v>
      </c>
      <c r="H59" s="137">
        <v>401</v>
      </c>
    </row>
    <row r="60" spans="2:8" ht="45.75" customHeight="1" x14ac:dyDescent="0.15">
      <c r="B60" s="135"/>
      <c r="C60" s="1295" t="s">
        <v>583</v>
      </c>
      <c r="D60" s="1296"/>
      <c r="E60" s="1297"/>
      <c r="F60" s="136">
        <v>257</v>
      </c>
      <c r="G60" s="136">
        <v>258</v>
      </c>
      <c r="H60" s="137">
        <v>258</v>
      </c>
    </row>
    <row r="61" spans="2:8" ht="45.75" customHeight="1" x14ac:dyDescent="0.15">
      <c r="B61" s="135"/>
      <c r="C61" s="1295" t="s">
        <v>584</v>
      </c>
      <c r="D61" s="1296"/>
      <c r="E61" s="1297"/>
      <c r="F61" s="136">
        <v>241</v>
      </c>
      <c r="G61" s="136">
        <v>241</v>
      </c>
      <c r="H61" s="137">
        <v>241</v>
      </c>
    </row>
    <row r="62" spans="2:8" ht="45.75" customHeight="1" thickBot="1" x14ac:dyDescent="0.2">
      <c r="B62" s="138"/>
      <c r="C62" s="1298" t="s">
        <v>586</v>
      </c>
      <c r="D62" s="1299"/>
      <c r="E62" s="1300"/>
      <c r="F62" s="139">
        <v>127</v>
      </c>
      <c r="G62" s="139">
        <v>128</v>
      </c>
      <c r="H62" s="140">
        <v>128</v>
      </c>
    </row>
    <row r="63" spans="2:8" ht="52.5" customHeight="1" thickBot="1" x14ac:dyDescent="0.2">
      <c r="B63" s="141"/>
      <c r="C63" s="1301" t="s">
        <v>51</v>
      </c>
      <c r="D63" s="1301"/>
      <c r="E63" s="1302"/>
      <c r="F63" s="142">
        <v>3711</v>
      </c>
      <c r="G63" s="142">
        <v>3961</v>
      </c>
      <c r="H63" s="143">
        <v>4037</v>
      </c>
    </row>
    <row r="64" spans="2:8" ht="15" customHeight="1" x14ac:dyDescent="0.15"/>
  </sheetData>
  <sheetProtection algorithmName="SHA-512" hashValue="5FyfwA91L2Qv4EDY8XdWh8v3PPSZWdYMYNJF735rKiKJ7iO9XlfvzZzTCffoS5FXMvqOR6yoPXHOvGFSqqPn9A==" saltValue="XiOdoPIVzaVKyegL/Qc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551</v>
      </c>
      <c r="BQ50" s="1314"/>
      <c r="BR50" s="1314"/>
      <c r="BS50" s="1314"/>
      <c r="BT50" s="1314"/>
      <c r="BU50" s="1314"/>
      <c r="BV50" s="1314"/>
      <c r="BW50" s="1314"/>
      <c r="BX50" s="1314" t="s">
        <v>552</v>
      </c>
      <c r="BY50" s="1314"/>
      <c r="BZ50" s="1314"/>
      <c r="CA50" s="1314"/>
      <c r="CB50" s="1314"/>
      <c r="CC50" s="1314"/>
      <c r="CD50" s="1314"/>
      <c r="CE50" s="1314"/>
      <c r="CF50" s="1314" t="s">
        <v>553</v>
      </c>
      <c r="CG50" s="1314"/>
      <c r="CH50" s="1314"/>
      <c r="CI50" s="1314"/>
      <c r="CJ50" s="1314"/>
      <c r="CK50" s="1314"/>
      <c r="CL50" s="1314"/>
      <c r="CM50" s="1314"/>
      <c r="CN50" s="1314" t="s">
        <v>554</v>
      </c>
      <c r="CO50" s="1314"/>
      <c r="CP50" s="1314"/>
      <c r="CQ50" s="1314"/>
      <c r="CR50" s="1314"/>
      <c r="CS50" s="1314"/>
      <c r="CT50" s="1314"/>
      <c r="CU50" s="1314"/>
      <c r="CV50" s="1314" t="s">
        <v>555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64.7</v>
      </c>
      <c r="BY53" s="1309"/>
      <c r="BZ53" s="1309"/>
      <c r="CA53" s="1309"/>
      <c r="CB53" s="1309"/>
      <c r="CC53" s="1309"/>
      <c r="CD53" s="1309"/>
      <c r="CE53" s="1309"/>
      <c r="CF53" s="1309">
        <v>66</v>
      </c>
      <c r="CG53" s="1309"/>
      <c r="CH53" s="1309"/>
      <c r="CI53" s="1309"/>
      <c r="CJ53" s="1309"/>
      <c r="CK53" s="1309"/>
      <c r="CL53" s="1309"/>
      <c r="CM53" s="1309"/>
      <c r="CN53" s="1309">
        <v>67.2</v>
      </c>
      <c r="CO53" s="1309"/>
      <c r="CP53" s="1309"/>
      <c r="CQ53" s="1309"/>
      <c r="CR53" s="1309"/>
      <c r="CS53" s="1309"/>
      <c r="CT53" s="1309"/>
      <c r="CU53" s="1309"/>
      <c r="CV53" s="1309">
        <v>68.5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551</v>
      </c>
      <c r="BQ72" s="1314"/>
      <c r="BR72" s="1314"/>
      <c r="BS72" s="1314"/>
      <c r="BT72" s="1314"/>
      <c r="BU72" s="1314"/>
      <c r="BV72" s="1314"/>
      <c r="BW72" s="1314"/>
      <c r="BX72" s="1314" t="s">
        <v>552</v>
      </c>
      <c r="BY72" s="1314"/>
      <c r="BZ72" s="1314"/>
      <c r="CA72" s="1314"/>
      <c r="CB72" s="1314"/>
      <c r="CC72" s="1314"/>
      <c r="CD72" s="1314"/>
      <c r="CE72" s="1314"/>
      <c r="CF72" s="1314" t="s">
        <v>553</v>
      </c>
      <c r="CG72" s="1314"/>
      <c r="CH72" s="1314"/>
      <c r="CI72" s="1314"/>
      <c r="CJ72" s="1314"/>
      <c r="CK72" s="1314"/>
      <c r="CL72" s="1314"/>
      <c r="CM72" s="1314"/>
      <c r="CN72" s="1314" t="s">
        <v>554</v>
      </c>
      <c r="CO72" s="1314"/>
      <c r="CP72" s="1314"/>
      <c r="CQ72" s="1314"/>
      <c r="CR72" s="1314"/>
      <c r="CS72" s="1314"/>
      <c r="CT72" s="1314"/>
      <c r="CU72" s="1314"/>
      <c r="CV72" s="1314" t="s">
        <v>555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9.1</v>
      </c>
      <c r="BQ75" s="1309"/>
      <c r="BR75" s="1309"/>
      <c r="BS75" s="1309"/>
      <c r="BT75" s="1309"/>
      <c r="BU75" s="1309"/>
      <c r="BV75" s="1309"/>
      <c r="BW75" s="1309"/>
      <c r="BX75" s="1309">
        <v>6</v>
      </c>
      <c r="BY75" s="1309"/>
      <c r="BZ75" s="1309"/>
      <c r="CA75" s="1309"/>
      <c r="CB75" s="1309"/>
      <c r="CC75" s="1309"/>
      <c r="CD75" s="1309"/>
      <c r="CE75" s="1309"/>
      <c r="CF75" s="1309">
        <v>3.2</v>
      </c>
      <c r="CG75" s="1309"/>
      <c r="CH75" s="1309"/>
      <c r="CI75" s="1309"/>
      <c r="CJ75" s="1309"/>
      <c r="CK75" s="1309"/>
      <c r="CL75" s="1309"/>
      <c r="CM75" s="1309"/>
      <c r="CN75" s="1309">
        <v>4.0999999999999996</v>
      </c>
      <c r="CO75" s="1309"/>
      <c r="CP75" s="1309"/>
      <c r="CQ75" s="1309"/>
      <c r="CR75" s="1309"/>
      <c r="CS75" s="1309"/>
      <c r="CT75" s="1309"/>
      <c r="CU75" s="1309"/>
      <c r="CV75" s="1309">
        <v>4.4000000000000004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608</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606</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wpKvt1AeZ8rAy7mRHOyoAJN22Lu8YMmmB/UY+XurCjNmOFcAN8ch9vh7kRIBxBdle8lR5dAUjHMRJgLtsfXaA==" saltValue="lYmwNiEg/v6tiQU6qGff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jtRAqYdGBQfB16Idy9/XArAY8WaF65yRgpU0/otXP9CBRsSm2Nzy8gu7E2zvmI1TVVWWCLTtxPMO4dQBFMvQsA==" saltValue="fsdXvncjn7qCeda/HumZ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610</v>
      </c>
    </row>
  </sheetData>
  <sheetProtection algorithmName="SHA-512" hashValue="UnGKq/C1583NmqoOB8Be5mo37zXwuqNfJpkdWADcdfUkHINx1Moh2wfCSzW6B5h5ERLXLkRYbDoVodlawfD0Yw==" saltValue="lW24+rkxGzvd68gTcAcF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48091</v>
      </c>
      <c r="E3" s="162"/>
      <c r="F3" s="163">
        <v>49919</v>
      </c>
      <c r="G3" s="164"/>
      <c r="H3" s="165"/>
    </row>
    <row r="4" spans="1:8" x14ac:dyDescent="0.15">
      <c r="A4" s="166"/>
      <c r="B4" s="167"/>
      <c r="C4" s="168"/>
      <c r="D4" s="169">
        <v>12500</v>
      </c>
      <c r="E4" s="170"/>
      <c r="F4" s="171">
        <v>26398</v>
      </c>
      <c r="G4" s="172"/>
      <c r="H4" s="173"/>
    </row>
    <row r="5" spans="1:8" x14ac:dyDescent="0.15">
      <c r="A5" s="154" t="s">
        <v>543</v>
      </c>
      <c r="B5" s="159"/>
      <c r="C5" s="160"/>
      <c r="D5" s="161">
        <v>27798</v>
      </c>
      <c r="E5" s="162"/>
      <c r="F5" s="163">
        <v>47738</v>
      </c>
      <c r="G5" s="164"/>
      <c r="H5" s="165"/>
    </row>
    <row r="6" spans="1:8" x14ac:dyDescent="0.15">
      <c r="A6" s="166"/>
      <c r="B6" s="167"/>
      <c r="C6" s="168"/>
      <c r="D6" s="169">
        <v>14179</v>
      </c>
      <c r="E6" s="170"/>
      <c r="F6" s="171">
        <v>24937</v>
      </c>
      <c r="G6" s="172"/>
      <c r="H6" s="173"/>
    </row>
    <row r="7" spans="1:8" x14ac:dyDescent="0.15">
      <c r="A7" s="154" t="s">
        <v>544</v>
      </c>
      <c r="B7" s="159"/>
      <c r="C7" s="160"/>
      <c r="D7" s="161">
        <v>43120</v>
      </c>
      <c r="E7" s="162"/>
      <c r="F7" s="163">
        <v>52191</v>
      </c>
      <c r="G7" s="164"/>
      <c r="H7" s="165"/>
    </row>
    <row r="8" spans="1:8" x14ac:dyDescent="0.15">
      <c r="A8" s="166"/>
      <c r="B8" s="167"/>
      <c r="C8" s="168"/>
      <c r="D8" s="169">
        <v>15739</v>
      </c>
      <c r="E8" s="170"/>
      <c r="F8" s="171">
        <v>24843</v>
      </c>
      <c r="G8" s="172"/>
      <c r="H8" s="173"/>
    </row>
    <row r="9" spans="1:8" x14ac:dyDescent="0.15">
      <c r="A9" s="154" t="s">
        <v>545</v>
      </c>
      <c r="B9" s="159"/>
      <c r="C9" s="160"/>
      <c r="D9" s="161">
        <v>48718</v>
      </c>
      <c r="E9" s="162"/>
      <c r="F9" s="163">
        <v>47387</v>
      </c>
      <c r="G9" s="164"/>
      <c r="H9" s="165"/>
    </row>
    <row r="10" spans="1:8" x14ac:dyDescent="0.15">
      <c r="A10" s="166"/>
      <c r="B10" s="167"/>
      <c r="C10" s="168"/>
      <c r="D10" s="169">
        <v>19384</v>
      </c>
      <c r="E10" s="170"/>
      <c r="F10" s="171">
        <v>24928</v>
      </c>
      <c r="G10" s="172"/>
      <c r="H10" s="173"/>
    </row>
    <row r="11" spans="1:8" x14ac:dyDescent="0.15">
      <c r="A11" s="154" t="s">
        <v>546</v>
      </c>
      <c r="B11" s="159"/>
      <c r="C11" s="160"/>
      <c r="D11" s="161">
        <v>34493</v>
      </c>
      <c r="E11" s="162"/>
      <c r="F11" s="163">
        <v>51264</v>
      </c>
      <c r="G11" s="164"/>
      <c r="H11" s="165"/>
    </row>
    <row r="12" spans="1:8" x14ac:dyDescent="0.15">
      <c r="A12" s="166"/>
      <c r="B12" s="167"/>
      <c r="C12" s="174"/>
      <c r="D12" s="169">
        <v>16406</v>
      </c>
      <c r="E12" s="170"/>
      <c r="F12" s="171">
        <v>26040</v>
      </c>
      <c r="G12" s="172"/>
      <c r="H12" s="173"/>
    </row>
    <row r="13" spans="1:8" x14ac:dyDescent="0.15">
      <c r="A13" s="154"/>
      <c r="B13" s="159"/>
      <c r="C13" s="175"/>
      <c r="D13" s="176">
        <v>40444</v>
      </c>
      <c r="E13" s="177"/>
      <c r="F13" s="178">
        <v>49700</v>
      </c>
      <c r="G13" s="179"/>
      <c r="H13" s="165"/>
    </row>
    <row r="14" spans="1:8" x14ac:dyDescent="0.15">
      <c r="A14" s="166"/>
      <c r="B14" s="167"/>
      <c r="C14" s="168"/>
      <c r="D14" s="169">
        <v>15642</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5.17</v>
      </c>
      <c r="C19" s="180">
        <f>ROUND(VALUE(SUBSTITUTE(実質収支比率等に係る経年分析!G$48,"▲","-")),2)</f>
        <v>5.39</v>
      </c>
      <c r="D19" s="180">
        <f>ROUND(VALUE(SUBSTITUTE(実質収支比率等に係る経年分析!H$48,"▲","-")),2)</f>
        <v>4.6500000000000004</v>
      </c>
      <c r="E19" s="180">
        <f>ROUND(VALUE(SUBSTITUTE(実質収支比率等に係る経年分析!I$48,"▲","-")),2)</f>
        <v>5.0599999999999996</v>
      </c>
      <c r="F19" s="180">
        <f>ROUND(VALUE(SUBSTITUTE(実質収支比率等に係る経年分析!J$48,"▲","-")),2)</f>
        <v>4.8600000000000003</v>
      </c>
    </row>
    <row r="20" spans="1:11" x14ac:dyDescent="0.15">
      <c r="A20" s="180" t="s">
        <v>55</v>
      </c>
      <c r="B20" s="180">
        <f>ROUND(VALUE(SUBSTITUTE(実質収支比率等に係る経年分析!F$47,"▲","-")),2)</f>
        <v>27.62</v>
      </c>
      <c r="C20" s="180">
        <f>ROUND(VALUE(SUBSTITUTE(実質収支比率等に係る経年分析!G$47,"▲","-")),2)</f>
        <v>30.8</v>
      </c>
      <c r="D20" s="180">
        <f>ROUND(VALUE(SUBSTITUTE(実質収支比率等に係る経年分析!H$47,"▲","-")),2)</f>
        <v>32.28</v>
      </c>
      <c r="E20" s="180">
        <f>ROUND(VALUE(SUBSTITUTE(実質収支比率等に係る経年分析!I$47,"▲","-")),2)</f>
        <v>30.63</v>
      </c>
      <c r="F20" s="180">
        <f>ROUND(VALUE(SUBSTITUTE(実質収支比率等に係る経年分析!J$47,"▲","-")),2)</f>
        <v>30.13</v>
      </c>
    </row>
    <row r="21" spans="1:11" x14ac:dyDescent="0.15">
      <c r="A21" s="180" t="s">
        <v>56</v>
      </c>
      <c r="B21" s="180">
        <f>IF(ISNUMBER(VALUE(SUBSTITUTE(実質収支比率等に係る経年分析!F$49,"▲","-"))),ROUND(VALUE(SUBSTITUTE(実質収支比率等に係る経年分析!F$49,"▲","-")),2),NA())</f>
        <v>4.5599999999999996</v>
      </c>
      <c r="C21" s="180">
        <f>IF(ISNUMBER(VALUE(SUBSTITUTE(実質収支比率等に係る経年分析!G$49,"▲","-"))),ROUND(VALUE(SUBSTITUTE(実質収支比率等に係る経年分析!G$49,"▲","-")),2),NA())</f>
        <v>3.56</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-0.23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4.5199999999999996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638</v>
      </c>
      <c r="E42" s="182"/>
      <c r="F42" s="182"/>
      <c r="G42" s="182">
        <f>'実質公債費比率（分子）の構造'!L$52</f>
        <v>579</v>
      </c>
      <c r="H42" s="182"/>
      <c r="I42" s="182"/>
      <c r="J42" s="182">
        <f>'実質公債費比率（分子）の構造'!M$52</f>
        <v>577</v>
      </c>
      <c r="K42" s="182"/>
      <c r="L42" s="182"/>
      <c r="M42" s="182">
        <f>'実質公債費比率（分子）の構造'!N$52</f>
        <v>570</v>
      </c>
      <c r="N42" s="182"/>
      <c r="O42" s="182"/>
      <c r="P42" s="182">
        <f>'実質公債費比率（分子）の構造'!O$52</f>
        <v>590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114</v>
      </c>
      <c r="C46" s="182"/>
      <c r="D46" s="182"/>
      <c r="E46" s="182">
        <f>'実質公債費比率（分子）の構造'!L$48</f>
        <v>113</v>
      </c>
      <c r="F46" s="182"/>
      <c r="G46" s="182"/>
      <c r="H46" s="182">
        <f>'実質公債費比率（分子）の構造'!M$48</f>
        <v>138</v>
      </c>
      <c r="I46" s="182"/>
      <c r="J46" s="182"/>
      <c r="K46" s="182">
        <f>'実質公債費比率（分子）の構造'!N$48</f>
        <v>131</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595</v>
      </c>
      <c r="C49" s="182"/>
      <c r="D49" s="182"/>
      <c r="E49" s="182">
        <f>'実質公債費比率（分子）の構造'!L$45</f>
        <v>669</v>
      </c>
      <c r="F49" s="182"/>
      <c r="G49" s="182"/>
      <c r="H49" s="182">
        <f>'実質公債費比率（分子）の構造'!M$45</f>
        <v>643</v>
      </c>
      <c r="I49" s="182"/>
      <c r="J49" s="182"/>
      <c r="K49" s="182">
        <f>'実質公債費比率（分子）の構造'!N$45</f>
        <v>660</v>
      </c>
      <c r="L49" s="182"/>
      <c r="M49" s="182"/>
      <c r="N49" s="182">
        <f>'実質公債費比率（分子）の構造'!O$45</f>
        <v>705</v>
      </c>
      <c r="O49" s="182"/>
      <c r="P49" s="182"/>
    </row>
    <row r="50" spans="1:16" x14ac:dyDescent="0.15">
      <c r="A50" s="182" t="s">
        <v>71</v>
      </c>
      <c r="B50" s="182" t="e">
        <f>NA()</f>
        <v>#N/A</v>
      </c>
      <c r="C50" s="182">
        <f>IF(ISNUMBER('実質公債費比率（分子）の構造'!K$53),'実質公債費比率（分子）の構造'!K$53,NA())</f>
        <v>75</v>
      </c>
      <c r="D50" s="182" t="e">
        <f>NA()</f>
        <v>#N/A</v>
      </c>
      <c r="E50" s="182" t="e">
        <f>NA()</f>
        <v>#N/A</v>
      </c>
      <c r="F50" s="182">
        <f>IF(ISNUMBER('実質公債費比率（分子）の構造'!L$53),'実質公債費比率（分子）の構造'!L$53,NA())</f>
        <v>207</v>
      </c>
      <c r="G50" s="182" t="e">
        <f>NA()</f>
        <v>#N/A</v>
      </c>
      <c r="H50" s="182" t="e">
        <f>NA()</f>
        <v>#N/A</v>
      </c>
      <c r="I50" s="182">
        <f>IF(ISNUMBER('実質公債費比率（分子）の構造'!M$53),'実質公債費比率（分子）の構造'!M$53,NA())</f>
        <v>208</v>
      </c>
      <c r="J50" s="182" t="e">
        <f>NA()</f>
        <v>#N/A</v>
      </c>
      <c r="K50" s="182" t="e">
        <f>NA()</f>
        <v>#N/A</v>
      </c>
      <c r="L50" s="182">
        <f>IF(ISNUMBER('実質公債費比率（分子）の構造'!N$53),'実質公債費比率（分子）の構造'!N$53,NA())</f>
        <v>225</v>
      </c>
      <c r="M50" s="182" t="e">
        <f>NA()</f>
        <v>#N/A</v>
      </c>
      <c r="N50" s="182" t="e">
        <f>NA()</f>
        <v>#N/A</v>
      </c>
      <c r="O50" s="182">
        <f>IF(ISNUMBER('実質公債費比率（分子）の構造'!O$53),'実質公債費比率（分子）の構造'!O$53,NA())</f>
        <v>259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6518</v>
      </c>
      <c r="E56" s="181"/>
      <c r="F56" s="181"/>
      <c r="G56" s="181">
        <f>'将来負担比率（分子）の構造'!J$52</f>
        <v>6397</v>
      </c>
      <c r="H56" s="181"/>
      <c r="I56" s="181"/>
      <c r="J56" s="181">
        <f>'将来負担比率（分子）の構造'!K$52</f>
        <v>6338</v>
      </c>
      <c r="K56" s="181"/>
      <c r="L56" s="181"/>
      <c r="M56" s="181">
        <f>'将来負担比率（分子）の構造'!L$52</f>
        <v>6337</v>
      </c>
      <c r="N56" s="181"/>
      <c r="O56" s="181"/>
      <c r="P56" s="181">
        <f>'将来負担比率（分子）の構造'!M$52</f>
        <v>6280</v>
      </c>
    </row>
    <row r="57" spans="1:16" x14ac:dyDescent="0.15">
      <c r="A57" s="181" t="s">
        <v>42</v>
      </c>
      <c r="B57" s="181"/>
      <c r="C57" s="181"/>
      <c r="D57" s="181">
        <f>'将来負担比率（分子）の構造'!I$51</f>
        <v>999</v>
      </c>
      <c r="E57" s="181"/>
      <c r="F57" s="181"/>
      <c r="G57" s="181">
        <f>'将来負担比率（分子）の構造'!J$51</f>
        <v>812</v>
      </c>
      <c r="H57" s="181"/>
      <c r="I57" s="181"/>
      <c r="J57" s="181">
        <f>'将来負担比率（分子）の構造'!K$51</f>
        <v>906</v>
      </c>
      <c r="K57" s="181"/>
      <c r="L57" s="181"/>
      <c r="M57" s="181">
        <f>'将来負担比率（分子）の構造'!L$51</f>
        <v>845</v>
      </c>
      <c r="N57" s="181"/>
      <c r="O57" s="181"/>
      <c r="P57" s="181">
        <f>'将来負担比率（分子）の構造'!M$51</f>
        <v>798</v>
      </c>
    </row>
    <row r="58" spans="1:16" x14ac:dyDescent="0.15">
      <c r="A58" s="181" t="s">
        <v>41</v>
      </c>
      <c r="B58" s="181"/>
      <c r="C58" s="181"/>
      <c r="D58" s="181">
        <f>'将来負担比率（分子）の構造'!I$50</f>
        <v>4093</v>
      </c>
      <c r="E58" s="181"/>
      <c r="F58" s="181"/>
      <c r="G58" s="181">
        <f>'将来負担比率（分子）の構造'!J$50</f>
        <v>4226</v>
      </c>
      <c r="H58" s="181"/>
      <c r="I58" s="181"/>
      <c r="J58" s="181">
        <f>'将来負担比率（分子）の構造'!K$50</f>
        <v>4464</v>
      </c>
      <c r="K58" s="181"/>
      <c r="L58" s="181"/>
      <c r="M58" s="181">
        <f>'将来負担比率（分子）の構造'!L$50</f>
        <v>4424</v>
      </c>
      <c r="N58" s="181"/>
      <c r="O58" s="181"/>
      <c r="P58" s="181">
        <f>'将来負担比率（分子）の構造'!M$50</f>
        <v>4501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873</v>
      </c>
      <c r="C62" s="181"/>
      <c r="D62" s="181"/>
      <c r="E62" s="181">
        <f>'将来負担比率（分子）の構造'!J$45</f>
        <v>951</v>
      </c>
      <c r="F62" s="181"/>
      <c r="G62" s="181"/>
      <c r="H62" s="181">
        <f>'将来負担比率（分子）の構造'!K$45</f>
        <v>958</v>
      </c>
      <c r="I62" s="181"/>
      <c r="J62" s="181"/>
      <c r="K62" s="181">
        <f>'将来負担比率（分子）の構造'!L$45</f>
        <v>892</v>
      </c>
      <c r="L62" s="181"/>
      <c r="M62" s="181"/>
      <c r="N62" s="181">
        <f>'将来負担比率（分子）の構造'!M$45</f>
        <v>956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1740</v>
      </c>
      <c r="C64" s="181"/>
      <c r="D64" s="181"/>
      <c r="E64" s="181">
        <f>'将来負担比率（分子）の構造'!J$43</f>
        <v>1568</v>
      </c>
      <c r="F64" s="181"/>
      <c r="G64" s="181"/>
      <c r="H64" s="181">
        <f>'将来負担比率（分子）の構造'!K$43</f>
        <v>1613</v>
      </c>
      <c r="I64" s="181"/>
      <c r="J64" s="181"/>
      <c r="K64" s="181">
        <f>'将来負担比率（分子）の構造'!L$43</f>
        <v>1594</v>
      </c>
      <c r="L64" s="181"/>
      <c r="M64" s="181"/>
      <c r="N64" s="181">
        <f>'将来負担比率（分子）の構造'!M$43</f>
        <v>1727</v>
      </c>
      <c r="O64" s="181"/>
      <c r="P64" s="181"/>
    </row>
    <row r="65" spans="1:16" x14ac:dyDescent="0.15">
      <c r="A65" s="181" t="s">
        <v>32</v>
      </c>
      <c r="B65" s="181">
        <f>'将来負担比率（分子）の構造'!I$42</f>
        <v>52</v>
      </c>
      <c r="C65" s="181"/>
      <c r="D65" s="181"/>
      <c r="E65" s="181">
        <f>'将来負担比率（分子）の構造'!J$42</f>
        <v>48</v>
      </c>
      <c r="F65" s="181"/>
      <c r="G65" s="181"/>
      <c r="H65" s="181">
        <f>'将来負担比率（分子）の構造'!K$42</f>
        <v>44</v>
      </c>
      <c r="I65" s="181"/>
      <c r="J65" s="181"/>
      <c r="K65" s="181">
        <f>'将来負担比率（分子）の構造'!L$42</f>
        <v>3</v>
      </c>
      <c r="L65" s="181"/>
      <c r="M65" s="181"/>
      <c r="N65" s="181">
        <f>'将来負担比率（分子）の構造'!M$42</f>
        <v>44</v>
      </c>
      <c r="O65" s="181"/>
      <c r="P65" s="181"/>
    </row>
    <row r="66" spans="1:16" x14ac:dyDescent="0.15">
      <c r="A66" s="181" t="s">
        <v>31</v>
      </c>
      <c r="B66" s="181">
        <f>'将来負担比率（分子）の構造'!I$41</f>
        <v>7720</v>
      </c>
      <c r="C66" s="181"/>
      <c r="D66" s="181"/>
      <c r="E66" s="181">
        <f>'将来負担比率（分子）の構造'!J$41</f>
        <v>7508</v>
      </c>
      <c r="F66" s="181"/>
      <c r="G66" s="181"/>
      <c r="H66" s="181">
        <f>'将来負担比率（分子）の構造'!K$41</f>
        <v>7641</v>
      </c>
      <c r="I66" s="181"/>
      <c r="J66" s="181"/>
      <c r="K66" s="181">
        <f>'将来負担比率（分子）の構造'!L$41</f>
        <v>7787</v>
      </c>
      <c r="L66" s="181"/>
      <c r="M66" s="181"/>
      <c r="N66" s="181">
        <f>'将来負担比率（分子）の構造'!M$41</f>
        <v>7742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1809</v>
      </c>
      <c r="C72" s="185">
        <f>基金残高に係る経年分析!G55</f>
        <v>1743</v>
      </c>
      <c r="D72" s="185">
        <f>基金残高に係る経年分析!H55</f>
        <v>1738</v>
      </c>
    </row>
    <row r="73" spans="1:16" x14ac:dyDescent="0.15">
      <c r="A73" s="184" t="s">
        <v>78</v>
      </c>
      <c r="B73" s="185">
        <f>基金残高に係る経年分析!F56</f>
        <v>211</v>
      </c>
      <c r="C73" s="185">
        <f>基金残高に係る経年分析!G56</f>
        <v>194</v>
      </c>
      <c r="D73" s="185">
        <f>基金残高に係る経年分析!H56</f>
        <v>174</v>
      </c>
    </row>
    <row r="74" spans="1:16" x14ac:dyDescent="0.15">
      <c r="A74" s="184" t="s">
        <v>79</v>
      </c>
      <c r="B74" s="185">
        <f>基金残高に係る経年分析!F57</f>
        <v>1690</v>
      </c>
      <c r="C74" s="185">
        <f>基金残高に係る経年分析!G57</f>
        <v>2024</v>
      </c>
      <c r="D74" s="185">
        <f>基金残高に係る経年分析!H57</f>
        <v>2125</v>
      </c>
    </row>
  </sheetData>
  <sheetProtection algorithmName="SHA-512" hashValue="TUKRasCjGLwaEI6dj3HgP+x0uNCzMVGqcHoZ2oLiha4CC+5j0fTlwLqg/eN8OZB29mXPyV1n1IEZILxk/sz9VQ==" saltValue="NPWMO/8Od9doHh+LpGHI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川畑 一希</cp:lastModifiedBy>
  <cp:lastPrinted>2021-03-16T02:40:14Z</cp:lastPrinted>
  <dcterms:created xsi:type="dcterms:W3CDTF">2021-02-05T04:59:14Z</dcterms:created>
  <dcterms:modified xsi:type="dcterms:W3CDTF">2021-09-29T01:46:02Z</dcterms:modified>
  <cp:category/>
</cp:coreProperties>
</file>