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mt-svfile\04_町民保健課\32_健康推進係\★★★999 新型コロナウイルス\★新型コロナウイルスワクチン\24  新型コロナウイルスワクチン接種緊急支援事業(県上乗せ分)\R5年度\"/>
    </mc:Choice>
  </mc:AlternateContent>
  <bookViews>
    <workbookView xWindow="-120" yWindow="-120" windowWidth="20730" windowHeight="11760" firstSheet="1" activeTab="1"/>
  </bookViews>
  <sheets>
    <sheet name="リストデータ" sheetId="14" state="hidden" r:id="rId1"/>
    <sheet name="接種体制" sheetId="15" r:id="rId2"/>
    <sheet name="報告書請求書" sheetId="9" r:id="rId3"/>
  </sheets>
  <definedNames>
    <definedName name="_xlnm._FilterDatabase" localSheetId="2" hidden="1">報告書請求書!$A$7:$N$30</definedName>
    <definedName name="_xlnm.Print_Area" localSheetId="2">報告書請求書!$A$1:$N$99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9" i="9" l="1"/>
  <c r="J21" i="9"/>
  <c r="M17" i="9"/>
  <c r="M41" i="9"/>
  <c r="M37" i="9"/>
  <c r="M33" i="9"/>
  <c r="M29" i="9"/>
  <c r="M25" i="9"/>
  <c r="M21" i="9"/>
  <c r="M13" i="9"/>
  <c r="J41" i="9"/>
  <c r="J37" i="9"/>
  <c r="J33" i="9"/>
  <c r="J25" i="9"/>
  <c r="J17" i="9"/>
  <c r="J13" i="9"/>
  <c r="J9" i="9"/>
  <c r="M9" i="9"/>
  <c r="L41" i="9"/>
  <c r="L37" i="9"/>
  <c r="K13" i="9" l="1"/>
  <c r="J44" i="9"/>
  <c r="D78" i="9"/>
  <c r="K41" i="9"/>
  <c r="K9" i="9"/>
  <c r="A72" i="9"/>
  <c r="D79" i="9" l="1"/>
  <c r="K37" i="9"/>
  <c r="D76" i="9"/>
  <c r="K25" i="9"/>
  <c r="D77" i="9"/>
  <c r="K29" i="9"/>
  <c r="D80" i="9"/>
  <c r="D75" i="9"/>
  <c r="K21" i="9"/>
  <c r="D74" i="9"/>
  <c r="K17" i="9"/>
  <c r="D73" i="9"/>
  <c r="D7" i="9" l="1"/>
  <c r="E7" i="9" s="1"/>
  <c r="F7" i="9" s="1"/>
  <c r="G7" i="9" s="1"/>
  <c r="H7" i="9" s="1"/>
  <c r="I7" i="9" s="1"/>
  <c r="C11" i="9" s="1"/>
  <c r="S47" i="15"/>
  <c r="L33" i="9"/>
  <c r="L29" i="9"/>
  <c r="L25" i="9"/>
  <c r="L21" i="9"/>
  <c r="L17" i="9"/>
  <c r="L13" i="9"/>
  <c r="L9" i="9"/>
  <c r="D11" i="9" l="1"/>
  <c r="E11" i="9" s="1"/>
  <c r="F11" i="9" s="1"/>
  <c r="G11" i="9" s="1"/>
  <c r="A73" i="9"/>
  <c r="K33" i="9"/>
  <c r="G67" i="9" s="1"/>
  <c r="J78" i="9" l="1"/>
  <c r="J80" i="9"/>
  <c r="C15" i="9"/>
  <c r="D15" i="9" s="1"/>
  <c r="E15" i="9" s="1"/>
  <c r="F15" i="9" s="1"/>
  <c r="G15" i="9" s="1"/>
  <c r="H15" i="9" s="1"/>
  <c r="I15" i="9" s="1"/>
  <c r="C19" i="9" s="1"/>
  <c r="H11" i="9"/>
  <c r="J75" i="9"/>
  <c r="J79" i="9"/>
  <c r="J74" i="9"/>
  <c r="J73" i="9"/>
  <c r="J77" i="9"/>
  <c r="J76" i="9"/>
  <c r="A74" i="9"/>
  <c r="D19" i="9" l="1"/>
  <c r="E19" i="9" s="1"/>
  <c r="F19" i="9" s="1"/>
  <c r="G19" i="9" s="1"/>
  <c r="H19" i="9" s="1"/>
  <c r="I19" i="9" s="1"/>
  <c r="C23" i="9" s="1"/>
  <c r="A75" i="9"/>
  <c r="D23" i="9" l="1"/>
  <c r="E23" i="9" s="1"/>
  <c r="F23" i="9" s="1"/>
  <c r="G23" i="9" s="1"/>
  <c r="H23" i="9" s="1"/>
  <c r="I23" i="9" s="1"/>
  <c r="C27" i="9" s="1"/>
  <c r="A76" i="9"/>
  <c r="D27" i="9" l="1"/>
  <c r="E27" i="9" s="1"/>
  <c r="F27" i="9" s="1"/>
  <c r="G27" i="9" s="1"/>
  <c r="H27" i="9" s="1"/>
  <c r="I27" i="9" s="1"/>
  <c r="C31" i="9" s="1"/>
  <c r="A77" i="9"/>
  <c r="D31" i="9" l="1"/>
  <c r="E31" i="9" s="1"/>
  <c r="F31" i="9" s="1"/>
  <c r="G31" i="9" s="1"/>
  <c r="H31" i="9" s="1"/>
  <c r="I31" i="9" s="1"/>
  <c r="C35" i="9" s="1"/>
  <c r="A78" i="9"/>
  <c r="D35" i="9" l="1"/>
  <c r="E35" i="9" s="1"/>
  <c r="F35" i="9" s="1"/>
  <c r="G35" i="9" s="1"/>
  <c r="H35" i="9" s="1"/>
  <c r="I35" i="9" s="1"/>
  <c r="C39" i="9" s="1"/>
  <c r="A79" i="9"/>
  <c r="A80" i="9" l="1"/>
  <c r="D39" i="9"/>
  <c r="E39" i="9" s="1"/>
  <c r="F39" i="9" s="1"/>
  <c r="G39" i="9" s="1"/>
  <c r="H39" i="9" s="1"/>
  <c r="I39" i="9" s="1"/>
  <c r="S40" i="15" l="1"/>
  <c r="J54" i="15"/>
  <c r="J47" i="15"/>
  <c r="J40" i="15"/>
  <c r="S33" i="15"/>
  <c r="J33" i="15"/>
  <c r="S26" i="15"/>
  <c r="J26" i="15"/>
  <c r="D72" i="9" l="1"/>
  <c r="D81" i="9" l="1"/>
  <c r="J72" i="9"/>
  <c r="J81" i="9" s="1"/>
  <c r="F61" i="9" s="1"/>
  <c r="AQ11" i="14"/>
  <c r="AP11" i="14"/>
  <c r="AO11" i="14"/>
  <c r="AN11" i="14"/>
  <c r="AM11" i="14"/>
  <c r="AL11" i="14"/>
  <c r="AK11" i="14"/>
  <c r="AJ11" i="14"/>
  <c r="AQ10" i="14"/>
  <c r="AP10" i="14"/>
  <c r="AO10" i="14"/>
  <c r="AN10" i="14"/>
  <c r="AM10" i="14"/>
  <c r="AL10" i="14"/>
  <c r="AK10" i="14"/>
  <c r="AJ10" i="14"/>
  <c r="AI10" i="14"/>
  <c r="AH10" i="14"/>
  <c r="AQ9" i="14"/>
  <c r="AP9" i="14"/>
  <c r="AO9" i="14"/>
  <c r="AN9" i="14"/>
  <c r="AM9" i="14"/>
  <c r="AL9" i="14"/>
  <c r="AQ8" i="14"/>
  <c r="AP8" i="14"/>
  <c r="AO8" i="14"/>
  <c r="AN8" i="14"/>
  <c r="AM8" i="14"/>
  <c r="AL8" i="14"/>
  <c r="AK8" i="14"/>
  <c r="AJ8" i="14"/>
  <c r="AI8" i="14"/>
  <c r="AQ7" i="14"/>
  <c r="AP7" i="14"/>
  <c r="AO7" i="14"/>
  <c r="AN7" i="14"/>
  <c r="AM7" i="14"/>
  <c r="AL7" i="14"/>
  <c r="AK7" i="14"/>
  <c r="AJ7" i="14"/>
  <c r="AI7" i="14"/>
  <c r="AH7" i="14"/>
  <c r="AG7" i="14"/>
  <c r="AQ6" i="14"/>
  <c r="AP6" i="14"/>
  <c r="AO6" i="14"/>
  <c r="AN6" i="14"/>
  <c r="AM6" i="14"/>
  <c r="AL6" i="14"/>
  <c r="AK6" i="14"/>
  <c r="AQ5" i="14"/>
  <c r="AP5" i="14"/>
  <c r="AO5" i="14"/>
  <c r="AN5" i="14"/>
  <c r="AM5" i="14"/>
  <c r="AL5" i="14"/>
  <c r="AK5" i="14"/>
  <c r="AJ5" i="14"/>
  <c r="AI5" i="14"/>
  <c r="AQ4" i="14"/>
  <c r="AP4" i="14"/>
  <c r="AO4" i="14"/>
  <c r="AN4" i="14"/>
  <c r="AM4" i="14"/>
  <c r="AL4" i="14"/>
  <c r="AK4" i="14"/>
  <c r="AJ4" i="14"/>
  <c r="AI4" i="14"/>
  <c r="AH4" i="14"/>
  <c r="AG4" i="14"/>
  <c r="AF4" i="14"/>
  <c r="AQ3" i="14"/>
  <c r="AP3" i="14"/>
  <c r="AO3" i="14"/>
  <c r="AN3" i="14"/>
  <c r="AM3" i="14"/>
  <c r="I11" i="14"/>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I10" i="14"/>
  <c r="J10" i="14" s="1"/>
  <c r="K10" i="14" s="1"/>
  <c r="L10" i="14" s="1"/>
  <c r="M10" i="14" s="1"/>
  <c r="N10" i="14" s="1"/>
  <c r="O10" i="14" s="1"/>
  <c r="P10" i="14" s="1"/>
  <c r="Q10" i="14" s="1"/>
  <c r="R10" i="14" s="1"/>
  <c r="S10" i="14" s="1"/>
  <c r="T10" i="14" s="1"/>
  <c r="U10" i="14" s="1"/>
  <c r="V10" i="14" s="1"/>
  <c r="W10" i="14" s="1"/>
  <c r="X10" i="14" s="1"/>
  <c r="Y10" i="14" s="1"/>
  <c r="Z10" i="14" s="1"/>
  <c r="AA10" i="14" s="1"/>
  <c r="AB10" i="14" s="1"/>
  <c r="AC10" i="14" s="1"/>
  <c r="AD10" i="14" s="1"/>
  <c r="AE10" i="14" s="1"/>
  <c r="AF10" i="14" s="1"/>
  <c r="AG10" i="14" s="1"/>
  <c r="I9" i="14"/>
  <c r="J9" i="14" s="1"/>
  <c r="K9" i="14" s="1"/>
  <c r="L9" i="14" s="1"/>
  <c r="M9" i="14" s="1"/>
  <c r="N9" i="14" s="1"/>
  <c r="O9" i="14" s="1"/>
  <c r="P9" i="14" s="1"/>
  <c r="Q9" i="14" s="1"/>
  <c r="R9" i="14" s="1"/>
  <c r="S9" i="14" s="1"/>
  <c r="T9" i="14" s="1"/>
  <c r="U9" i="14" s="1"/>
  <c r="V9" i="14" s="1"/>
  <c r="W9" i="14" s="1"/>
  <c r="X9" i="14" s="1"/>
  <c r="Y9" i="14" s="1"/>
  <c r="Z9" i="14" s="1"/>
  <c r="AA9" i="14" s="1"/>
  <c r="AB9" i="14" s="1"/>
  <c r="AC9" i="14" s="1"/>
  <c r="AD9" i="14" s="1"/>
  <c r="AE9" i="14" s="1"/>
  <c r="AF9" i="14" s="1"/>
  <c r="AG9" i="14" s="1"/>
  <c r="AH9" i="14" s="1"/>
  <c r="AI9" i="14" s="1"/>
  <c r="AJ9" i="14" s="1"/>
  <c r="AK9" i="14" s="1"/>
  <c r="I8" i="14"/>
  <c r="J8" i="14" s="1"/>
  <c r="K8" i="14" s="1"/>
  <c r="L8" i="14" s="1"/>
  <c r="M8" i="14" s="1"/>
  <c r="N8" i="14" s="1"/>
  <c r="O8" i="14" s="1"/>
  <c r="P8" i="14" s="1"/>
  <c r="Q8" i="14" s="1"/>
  <c r="R8" i="14" s="1"/>
  <c r="S8" i="14" s="1"/>
  <c r="T8" i="14" s="1"/>
  <c r="U8" i="14" s="1"/>
  <c r="V8" i="14" s="1"/>
  <c r="W8" i="14" s="1"/>
  <c r="X8" i="14" s="1"/>
  <c r="Y8" i="14" s="1"/>
  <c r="Z8" i="14" s="1"/>
  <c r="AA8" i="14" s="1"/>
  <c r="AB8" i="14" s="1"/>
  <c r="AC8" i="14" s="1"/>
  <c r="AD8" i="14" s="1"/>
  <c r="AE8" i="14" s="1"/>
  <c r="AF8" i="14" s="1"/>
  <c r="AG8" i="14" s="1"/>
  <c r="AH8" i="14" s="1"/>
  <c r="L7" i="14"/>
  <c r="M7" i="14" s="1"/>
  <c r="N7" i="14" s="1"/>
  <c r="O7" i="14" s="1"/>
  <c r="P7" i="14" s="1"/>
  <c r="Q7" i="14" s="1"/>
  <c r="R7" i="14" s="1"/>
  <c r="S7" i="14" s="1"/>
  <c r="T7" i="14" s="1"/>
  <c r="U7" i="14" s="1"/>
  <c r="V7" i="14" s="1"/>
  <c r="W7" i="14" s="1"/>
  <c r="X7" i="14" s="1"/>
  <c r="Y7" i="14" s="1"/>
  <c r="Z7" i="14" s="1"/>
  <c r="AA7" i="14" s="1"/>
  <c r="AB7" i="14" s="1"/>
  <c r="AC7" i="14" s="1"/>
  <c r="AD7" i="14" s="1"/>
  <c r="AE7" i="14" s="1"/>
  <c r="AF7" i="14" s="1"/>
  <c r="I7" i="14"/>
  <c r="J7" i="14" s="1"/>
  <c r="K7" i="14" s="1"/>
  <c r="I6" i="14"/>
  <c r="J6" i="14" s="1"/>
  <c r="K6" i="14" s="1"/>
  <c r="L6" i="14" s="1"/>
  <c r="M6" i="14" s="1"/>
  <c r="N6" i="14" s="1"/>
  <c r="O6" i="14" s="1"/>
  <c r="P6" i="14" s="1"/>
  <c r="Q6" i="14" s="1"/>
  <c r="R6" i="14" s="1"/>
  <c r="S6" i="14" s="1"/>
  <c r="T6" i="14" s="1"/>
  <c r="U6" i="14" s="1"/>
  <c r="V6" i="14" s="1"/>
  <c r="W6" i="14" s="1"/>
  <c r="X6" i="14" s="1"/>
  <c r="Y6" i="14" s="1"/>
  <c r="Z6" i="14" s="1"/>
  <c r="AA6" i="14" s="1"/>
  <c r="AB6" i="14" s="1"/>
  <c r="AC6" i="14" s="1"/>
  <c r="AD6" i="14" s="1"/>
  <c r="AE6" i="14" s="1"/>
  <c r="AF6" i="14" s="1"/>
  <c r="AG6" i="14" s="1"/>
  <c r="AH6" i="14" s="1"/>
  <c r="AI6" i="14" s="1"/>
  <c r="AJ6" i="14" s="1"/>
  <c r="I5" i="14"/>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I4" i="14"/>
  <c r="J4" i="14" s="1"/>
  <c r="K4" i="14" s="1"/>
  <c r="L4" i="14" s="1"/>
  <c r="M4" i="14" s="1"/>
  <c r="N4" i="14" s="1"/>
  <c r="O4" i="14" s="1"/>
  <c r="P4" i="14" s="1"/>
  <c r="Q4" i="14" s="1"/>
  <c r="R4" i="14" s="1"/>
  <c r="S4" i="14" s="1"/>
  <c r="T4" i="14" s="1"/>
  <c r="U4" i="14" s="1"/>
  <c r="V4" i="14" s="1"/>
  <c r="W4" i="14" s="1"/>
  <c r="X4" i="14" s="1"/>
  <c r="Y4" i="14" s="1"/>
  <c r="Z4" i="14" s="1"/>
  <c r="AA4" i="14" s="1"/>
  <c r="AB4" i="14" s="1"/>
  <c r="AC4" i="14" s="1"/>
  <c r="AD4" i="14" s="1"/>
  <c r="AE4" i="14" s="1"/>
  <c r="I3" i="14"/>
  <c r="J3" i="14" s="1"/>
  <c r="K3" i="14" s="1"/>
  <c r="L3" i="14" s="1"/>
  <c r="M3" i="14" s="1"/>
  <c r="N3" i="14" s="1"/>
  <c r="O3" i="14" s="1"/>
  <c r="P3" i="14" s="1"/>
  <c r="Q3" i="14" s="1"/>
  <c r="R3" i="14" s="1"/>
  <c r="S3" i="14" s="1"/>
  <c r="T3" i="14" s="1"/>
  <c r="U3" i="14" s="1"/>
  <c r="V3" i="14" s="1"/>
  <c r="W3" i="14" s="1"/>
  <c r="X3" i="14" s="1"/>
  <c r="Y3" i="14" s="1"/>
  <c r="Z3" i="14" s="1"/>
  <c r="AA3" i="14" s="1"/>
  <c r="AB3" i="14" s="1"/>
  <c r="AC3" i="14" s="1"/>
  <c r="AD3" i="14" s="1"/>
  <c r="AE3" i="14" s="1"/>
  <c r="AF3" i="14" s="1"/>
  <c r="AG3" i="14" s="1"/>
  <c r="AH3" i="14" s="1"/>
  <c r="AI3" i="14" s="1"/>
  <c r="AJ3" i="14" s="1"/>
  <c r="AK3" i="14" s="1"/>
  <c r="AL3" i="14" s="1"/>
  <c r="AQ2" i="14"/>
  <c r="AP2" i="14"/>
  <c r="AO2" i="14"/>
  <c r="AN2" i="14"/>
  <c r="AM2" i="14"/>
  <c r="AL2" i="14"/>
  <c r="AK2" i="14"/>
  <c r="AJ2" i="14"/>
  <c r="F2" i="14"/>
  <c r="G2" i="14" s="1"/>
  <c r="H2" i="14" s="1"/>
  <c r="I2" i="14" s="1"/>
  <c r="J2" i="14" s="1"/>
  <c r="K2" i="14" s="1"/>
  <c r="L2" i="14" s="1"/>
  <c r="M2" i="14" s="1"/>
  <c r="N2" i="14" s="1"/>
  <c r="O2" i="14" s="1"/>
  <c r="P2" i="14" s="1"/>
  <c r="Q2" i="14" s="1"/>
  <c r="R2" i="14" s="1"/>
  <c r="S2" i="14" s="1"/>
  <c r="T2" i="14" s="1"/>
  <c r="U2" i="14" s="1"/>
  <c r="V2" i="14" s="1"/>
  <c r="W2" i="14" s="1"/>
  <c r="X2" i="14" s="1"/>
  <c r="Y2" i="14" s="1"/>
  <c r="Z2" i="14" s="1"/>
  <c r="AA2" i="14" s="1"/>
  <c r="AB2" i="14" s="1"/>
  <c r="AC2" i="14" s="1"/>
  <c r="AD2" i="14" s="1"/>
  <c r="AE2" i="14" s="1"/>
  <c r="AF2" i="14" s="1"/>
  <c r="AG2" i="14" s="1"/>
  <c r="AH2" i="14" s="1"/>
  <c r="AI2" i="14" s="1"/>
  <c r="E11" i="14"/>
  <c r="D11" i="14"/>
  <c r="C11" i="14"/>
  <c r="B11" i="14"/>
  <c r="B10" i="14"/>
  <c r="F9" i="14"/>
  <c r="E9" i="14"/>
  <c r="D9" i="14"/>
  <c r="C9" i="14"/>
  <c r="B9" i="14"/>
  <c r="D8" i="14"/>
  <c r="C8" i="14"/>
  <c r="B8" i="14"/>
  <c r="F6" i="14"/>
  <c r="E6" i="14"/>
  <c r="D6" i="14"/>
  <c r="C6" i="14"/>
  <c r="B6" i="14"/>
  <c r="C5" i="14"/>
  <c r="B5" i="14"/>
  <c r="C4" i="14"/>
  <c r="B4" i="14"/>
  <c r="G3" i="14"/>
  <c r="F3" i="14"/>
  <c r="E3" i="14"/>
  <c r="D3" i="14"/>
  <c r="C3" i="14"/>
  <c r="B3" i="14"/>
  <c r="D2" i="14"/>
  <c r="C2" i="14"/>
  <c r="B2" i="14"/>
</calcChain>
</file>

<file path=xl/sharedStrings.xml><?xml version="1.0" encoding="utf-8"?>
<sst xmlns="http://schemas.openxmlformats.org/spreadsheetml/2006/main" count="292" uniqueCount="94">
  <si>
    <t>（日）</t>
    <rPh sb="1" eb="2">
      <t>ニチ</t>
    </rPh>
    <phoneticPr fontId="2"/>
  </si>
  <si>
    <t>（月）</t>
    <rPh sb="1" eb="2">
      <t>ゲツ</t>
    </rPh>
    <phoneticPr fontId="2"/>
  </si>
  <si>
    <t>（火）</t>
    <rPh sb="1" eb="2">
      <t>カ</t>
    </rPh>
    <phoneticPr fontId="2"/>
  </si>
  <si>
    <t>（水）</t>
    <rPh sb="1" eb="2">
      <t>スイ</t>
    </rPh>
    <phoneticPr fontId="2"/>
  </si>
  <si>
    <t>（木）</t>
    <rPh sb="1" eb="2">
      <t>モク</t>
    </rPh>
    <phoneticPr fontId="2"/>
  </si>
  <si>
    <t>（金）</t>
    <rPh sb="1" eb="2">
      <t>キン</t>
    </rPh>
    <phoneticPr fontId="2"/>
  </si>
  <si>
    <t>（土）</t>
    <rPh sb="1" eb="2">
      <t>ド</t>
    </rPh>
    <phoneticPr fontId="2"/>
  </si>
  <si>
    <t>週の接種回数</t>
    <rPh sb="0" eb="1">
      <t>シュウ</t>
    </rPh>
    <rPh sb="2" eb="4">
      <t>セッシュ</t>
    </rPh>
    <rPh sb="4" eb="6">
      <t>カイスウ</t>
    </rPh>
    <phoneticPr fontId="2"/>
  </si>
  <si>
    <t>備考</t>
    <rPh sb="0" eb="2">
      <t>ビコウ</t>
    </rPh>
    <phoneticPr fontId="2"/>
  </si>
  <si>
    <t>接種回数</t>
    <rPh sb="0" eb="2">
      <t>セッシュ</t>
    </rPh>
    <rPh sb="2" eb="4">
      <t>カイスウ</t>
    </rPh>
    <phoneticPr fontId="2"/>
  </si>
  <si>
    <t>電話番号</t>
    <rPh sb="0" eb="2">
      <t>デンワ</t>
    </rPh>
    <rPh sb="2" eb="4">
      <t>バンゴウ</t>
    </rPh>
    <phoneticPr fontId="2"/>
  </si>
  <si>
    <t>請求金額</t>
    <rPh sb="0" eb="2">
      <t>セイキュウ</t>
    </rPh>
    <rPh sb="2" eb="4">
      <t>キンガク</t>
    </rPh>
    <phoneticPr fontId="5"/>
  </si>
  <si>
    <t>内訳</t>
    <rPh sb="0" eb="2">
      <t>ウチワケ</t>
    </rPh>
    <phoneticPr fontId="2"/>
  </si>
  <si>
    <t>金融機関コード</t>
    <rPh sb="0" eb="2">
      <t>キンユウ</t>
    </rPh>
    <rPh sb="2" eb="4">
      <t>キカン</t>
    </rPh>
    <phoneticPr fontId="2"/>
  </si>
  <si>
    <t>支店コード</t>
    <rPh sb="0" eb="2">
      <t>シテン</t>
    </rPh>
    <phoneticPr fontId="2"/>
  </si>
  <si>
    <t>金融機関名</t>
    <rPh sb="0" eb="2">
      <t>キンユウ</t>
    </rPh>
    <rPh sb="2" eb="5">
      <t>キカンメイ</t>
    </rPh>
    <phoneticPr fontId="2"/>
  </si>
  <si>
    <t>支店名</t>
    <rPh sb="0" eb="2">
      <t>シテン</t>
    </rPh>
    <rPh sb="2" eb="3">
      <t>メイ</t>
    </rPh>
    <phoneticPr fontId="2"/>
  </si>
  <si>
    <t>預金種別</t>
    <rPh sb="0" eb="2">
      <t>ヨキン</t>
    </rPh>
    <rPh sb="2" eb="4">
      <t>シュベツ</t>
    </rPh>
    <phoneticPr fontId="2"/>
  </si>
  <si>
    <t>口座番号</t>
    <rPh sb="0" eb="2">
      <t>コウザ</t>
    </rPh>
    <rPh sb="2" eb="4">
      <t>バンゴウ</t>
    </rPh>
    <phoneticPr fontId="2"/>
  </si>
  <si>
    <t>口座名義人</t>
    <rPh sb="0" eb="2">
      <t>コウザ</t>
    </rPh>
    <rPh sb="2" eb="5">
      <t>メイギニン</t>
    </rPh>
    <phoneticPr fontId="2"/>
  </si>
  <si>
    <t>フリガナ</t>
    <phoneticPr fontId="2"/>
  </si>
  <si>
    <t>週の回数区分</t>
    <rPh sb="0" eb="1">
      <t>シュウ</t>
    </rPh>
    <rPh sb="2" eb="4">
      <t>カイスウ</t>
    </rPh>
    <rPh sb="4" eb="6">
      <t>クブン</t>
    </rPh>
    <phoneticPr fontId="2"/>
  </si>
  <si>
    <t>合計</t>
    <rPh sb="0" eb="2">
      <t>ゴウケイ</t>
    </rPh>
    <phoneticPr fontId="2"/>
  </si>
  <si>
    <t>（予診のみを含めない）</t>
    <rPh sb="1" eb="3">
      <t>ヨシン</t>
    </rPh>
    <rPh sb="6" eb="7">
      <t>フク</t>
    </rPh>
    <phoneticPr fontId="2"/>
  </si>
  <si>
    <t>週100回以上接種の加算</t>
    <rPh sb="0" eb="1">
      <t>シュウ</t>
    </rPh>
    <rPh sb="4" eb="5">
      <t>カイ</t>
    </rPh>
    <rPh sb="5" eb="7">
      <t>イジョウ</t>
    </rPh>
    <rPh sb="7" eb="9">
      <t>セッシュ</t>
    </rPh>
    <rPh sb="10" eb="12">
      <t>カサン</t>
    </rPh>
    <phoneticPr fontId="2"/>
  </si>
  <si>
    <t>医療機関等名称</t>
    <phoneticPr fontId="2"/>
  </si>
  <si>
    <t>医療機関等名称</t>
    <rPh sb="0" eb="2">
      <t>イリョウ</t>
    </rPh>
    <rPh sb="2" eb="4">
      <t>キカン</t>
    </rPh>
    <rPh sb="4" eb="5">
      <t>トウ</t>
    </rPh>
    <rPh sb="5" eb="7">
      <t>メイショウ</t>
    </rPh>
    <phoneticPr fontId="2"/>
  </si>
  <si>
    <t>接種回数（予診のみを含めない）</t>
    <rPh sb="0" eb="2">
      <t>セッシュ</t>
    </rPh>
    <rPh sb="2" eb="4">
      <t>カイスウ</t>
    </rPh>
    <rPh sb="5" eb="7">
      <t>ヨシン</t>
    </rPh>
    <rPh sb="10" eb="11">
      <t>フク</t>
    </rPh>
    <phoneticPr fontId="2"/>
  </si>
  <si>
    <t>　　下記のとおり、新型コロナウイルスワクチンの接種を行ったので報告する。</t>
    <rPh sb="2" eb="4">
      <t>カキ</t>
    </rPh>
    <rPh sb="9" eb="11">
      <t>シンガタ</t>
    </rPh>
    <rPh sb="23" eb="25">
      <t>セッシュ</t>
    </rPh>
    <rPh sb="26" eb="27">
      <t>オコナ</t>
    </rPh>
    <rPh sb="31" eb="33">
      <t>ホウコク</t>
    </rPh>
    <phoneticPr fontId="2"/>
  </si>
  <si>
    <t>単価 2,000円/回</t>
    <rPh sb="8" eb="9">
      <t>エン</t>
    </rPh>
    <phoneticPr fontId="2"/>
  </si>
  <si>
    <t>（4週以上で、該当する週の接種について2,000円加算）</t>
    <rPh sb="2" eb="3">
      <t>シュウ</t>
    </rPh>
    <rPh sb="3" eb="5">
      <t>イジョウ</t>
    </rPh>
    <rPh sb="7" eb="9">
      <t>ガイトウ</t>
    </rPh>
    <rPh sb="11" eb="12">
      <t>シュウ</t>
    </rPh>
    <rPh sb="13" eb="15">
      <t>セッシュ</t>
    </rPh>
    <rPh sb="24" eb="25">
      <t>エン</t>
    </rPh>
    <rPh sb="25" eb="27">
      <t>カサン</t>
    </rPh>
    <phoneticPr fontId="2"/>
  </si>
  <si>
    <t>接種回数計（予診のみを含めない）</t>
    <rPh sb="0" eb="2">
      <t>セッシュ</t>
    </rPh>
    <rPh sb="2" eb="4">
      <t>カイスウ</t>
    </rPh>
    <rPh sb="4" eb="5">
      <t>ケイ</t>
    </rPh>
    <rPh sb="6" eb="8">
      <t>ヨシン</t>
    </rPh>
    <rPh sb="11" eb="12">
      <t>フク</t>
    </rPh>
    <phoneticPr fontId="2"/>
  </si>
  <si>
    <t>令和4年1月期</t>
    <rPh sb="0" eb="2">
      <t>レイワ</t>
    </rPh>
    <rPh sb="3" eb="4">
      <t>ネン</t>
    </rPh>
    <rPh sb="5" eb="6">
      <t>ガツ</t>
    </rPh>
    <phoneticPr fontId="2"/>
  </si>
  <si>
    <t>令和4年2月期</t>
    <rPh sb="0" eb="2">
      <t>レイワ</t>
    </rPh>
    <rPh sb="3" eb="4">
      <t>ネン</t>
    </rPh>
    <rPh sb="5" eb="6">
      <t>ガツ</t>
    </rPh>
    <phoneticPr fontId="2"/>
  </si>
  <si>
    <t>令和4年3月期</t>
    <rPh sb="0" eb="2">
      <t>レイワ</t>
    </rPh>
    <rPh sb="3" eb="4">
      <t>ネン</t>
    </rPh>
    <rPh sb="5" eb="6">
      <t>ガツ</t>
    </rPh>
    <phoneticPr fontId="2"/>
  </si>
  <si>
    <t>令和4年4月期</t>
    <rPh sb="0" eb="2">
      <t>レイワ</t>
    </rPh>
    <rPh sb="3" eb="4">
      <t>ネン</t>
    </rPh>
    <rPh sb="5" eb="6">
      <t>ガツ</t>
    </rPh>
    <phoneticPr fontId="2"/>
  </si>
  <si>
    <t>令和4年5月期</t>
    <rPh sb="0" eb="2">
      <t>レイワ</t>
    </rPh>
    <rPh sb="3" eb="4">
      <t>ネン</t>
    </rPh>
    <rPh sb="5" eb="6">
      <t>ガツ</t>
    </rPh>
    <phoneticPr fontId="2"/>
  </si>
  <si>
    <t>令和4年6月期</t>
    <rPh sb="0" eb="2">
      <t>レイワ</t>
    </rPh>
    <rPh sb="3" eb="4">
      <t>ネン</t>
    </rPh>
    <rPh sb="5" eb="6">
      <t>ガツ</t>
    </rPh>
    <phoneticPr fontId="2"/>
  </si>
  <si>
    <t>令和4年7月期</t>
    <rPh sb="0" eb="2">
      <t>レイワ</t>
    </rPh>
    <rPh sb="3" eb="4">
      <t>ネン</t>
    </rPh>
    <rPh sb="5" eb="6">
      <t>ガツ</t>
    </rPh>
    <phoneticPr fontId="2"/>
  </si>
  <si>
    <t>令和4年8月期</t>
    <rPh sb="0" eb="2">
      <t>レイワ</t>
    </rPh>
    <rPh sb="3" eb="4">
      <t>ネン</t>
    </rPh>
    <rPh sb="5" eb="6">
      <t>ガツ</t>
    </rPh>
    <phoneticPr fontId="2"/>
  </si>
  <si>
    <t>令和4年9月期</t>
    <rPh sb="0" eb="2">
      <t>レイワ</t>
    </rPh>
    <rPh sb="3" eb="4">
      <t>ネン</t>
    </rPh>
    <rPh sb="5" eb="6">
      <t>ガツ</t>
    </rPh>
    <phoneticPr fontId="2"/>
  </si>
  <si>
    <t>令和3年12月期</t>
    <rPh sb="0" eb="2">
      <t>レイワ</t>
    </rPh>
    <rPh sb="3" eb="4">
      <t>ネン</t>
    </rPh>
    <rPh sb="6" eb="7">
      <t>ガツ</t>
    </rPh>
    <phoneticPr fontId="2"/>
  </si>
  <si>
    <t>時間外等の接種体制の有無</t>
    <rPh sb="0" eb="3">
      <t>ジカンガイ</t>
    </rPh>
    <rPh sb="3" eb="4">
      <t>トウ</t>
    </rPh>
    <rPh sb="5" eb="7">
      <t>セッシュ</t>
    </rPh>
    <rPh sb="7" eb="9">
      <t>タイセイ</t>
    </rPh>
    <rPh sb="10" eb="12">
      <t>ウム</t>
    </rPh>
    <phoneticPr fontId="2"/>
  </si>
  <si>
    <t>　　※本様式において「時間外等」は、時間外の他に、夜間・休日を指す。</t>
    <rPh sb="3" eb="4">
      <t>ホン</t>
    </rPh>
    <rPh sb="4" eb="6">
      <t>ヨウシキ</t>
    </rPh>
    <rPh sb="11" eb="13">
      <t>ジカン</t>
    </rPh>
    <rPh sb="13" eb="15">
      <t>ガイトウ</t>
    </rPh>
    <rPh sb="18" eb="21">
      <t>ジカンガイ</t>
    </rPh>
    <rPh sb="22" eb="23">
      <t>ホカ</t>
    </rPh>
    <rPh sb="25" eb="27">
      <t>ヤカン</t>
    </rPh>
    <rPh sb="28" eb="30">
      <t>キュウジツ</t>
    </rPh>
    <rPh sb="31" eb="32">
      <t>サ</t>
    </rPh>
    <phoneticPr fontId="2"/>
  </si>
  <si>
    <t>※ 週のうち少なくとも１日は時間外、夜間または休日における接種体制を要する。</t>
    <phoneticPr fontId="2"/>
  </si>
  <si>
    <r>
      <t>100回以上接種した取扱いとする週</t>
    </r>
    <r>
      <rPr>
        <vertAlign val="superscript"/>
        <sz val="22"/>
        <color theme="1"/>
        <rFont val="游ゴシック"/>
        <family val="3"/>
        <charset val="128"/>
        <scheme val="minor"/>
      </rPr>
      <t>※</t>
    </r>
    <rPh sb="10" eb="12">
      <t>トリアツカ</t>
    </rPh>
    <phoneticPr fontId="2"/>
  </si>
  <si>
    <t>週のうち、時間外等の接種体制の実施</t>
    <rPh sb="0" eb="1">
      <t>シュウ</t>
    </rPh>
    <rPh sb="5" eb="8">
      <t>ジカンガイ</t>
    </rPh>
    <rPh sb="8" eb="9">
      <t>トウ</t>
    </rPh>
    <rPh sb="10" eb="12">
      <t>セッシュ</t>
    </rPh>
    <rPh sb="12" eb="14">
      <t>タイセイ</t>
    </rPh>
    <rPh sb="15" eb="17">
      <t>ジッシ</t>
    </rPh>
    <phoneticPr fontId="2"/>
  </si>
  <si>
    <t>（参考）標榜する診療時間</t>
    <rPh sb="1" eb="3">
      <t>サンコウ</t>
    </rPh>
    <rPh sb="4" eb="6">
      <t>ヒョウボウ</t>
    </rPh>
    <rPh sb="8" eb="10">
      <t>シンリョウ</t>
    </rPh>
    <rPh sb="10" eb="12">
      <t>ジカン</t>
    </rPh>
    <phoneticPr fontId="2"/>
  </si>
  <si>
    <t>日</t>
  </si>
  <si>
    <t>月</t>
  </si>
  <si>
    <t>火</t>
  </si>
  <si>
    <t>水</t>
  </si>
  <si>
    <t>木</t>
  </si>
  <si>
    <t>金</t>
  </si>
  <si>
    <t>土</t>
  </si>
  <si>
    <t>※休診となる曜日には「休診」と記載するなどとし、全ての曜日について記載してください。</t>
    <rPh sb="1" eb="3">
      <t>キュウシン</t>
    </rPh>
    <rPh sb="6" eb="8">
      <t>ヨウビ</t>
    </rPh>
    <rPh sb="11" eb="13">
      <t>キュウシン</t>
    </rPh>
    <rPh sb="15" eb="17">
      <t>キサイ</t>
    </rPh>
    <rPh sb="24" eb="25">
      <t>スベ</t>
    </rPh>
    <rPh sb="27" eb="29">
      <t>ヨウビ</t>
    </rPh>
    <rPh sb="33" eb="35">
      <t>キサイ</t>
    </rPh>
    <phoneticPr fontId="2"/>
  </si>
  <si>
    <t>　　下記のとおり、新型コロナウイルスワクチンの接種体制を用意したので報告する。</t>
    <rPh sb="2" eb="4">
      <t>カキ</t>
    </rPh>
    <rPh sb="9" eb="11">
      <t>シンガタ</t>
    </rPh>
    <rPh sb="23" eb="25">
      <t>セッシュ</t>
    </rPh>
    <rPh sb="25" eb="27">
      <t>タイセイ</t>
    </rPh>
    <rPh sb="28" eb="30">
      <t>ヨウイ</t>
    </rPh>
    <rPh sb="34" eb="36">
      <t>ホウコク</t>
    </rPh>
    <phoneticPr fontId="2"/>
  </si>
  <si>
    <t>〇</t>
    <phoneticPr fontId="2"/>
  </si>
  <si>
    <t>　【記入にあたっての注意事項】</t>
    <rPh sb="2" eb="4">
      <t>キニュウ</t>
    </rPh>
    <rPh sb="10" eb="12">
      <t>チュウイ</t>
    </rPh>
    <rPh sb="12" eb="14">
      <t>ジコウ</t>
    </rPh>
    <phoneticPr fontId="2"/>
  </si>
  <si>
    <t>　　①この事業における、時間外・夜間及び休日の定義は以下のとおりです。</t>
    <phoneticPr fontId="2"/>
  </si>
  <si>
    <t>　　　「時間外」：当該医療機関の標榜する診療時間以外の時間</t>
    <phoneticPr fontId="2"/>
  </si>
  <si>
    <t>　　　「夜間」：18時以降（医療機関の診療時間に関わらない。）</t>
    <phoneticPr fontId="2"/>
  </si>
  <si>
    <t>　　　「休日」：土曜日、日曜日及び国民の祝日に関する法律第３条に規定する休日。（医療機関の休診日に関わらない。）</t>
    <rPh sb="8" eb="11">
      <t>ドヨウビ</t>
    </rPh>
    <rPh sb="40" eb="44">
      <t>イリョウキカン</t>
    </rPh>
    <rPh sb="45" eb="48">
      <t>キュウシンビ</t>
    </rPh>
    <rPh sb="49" eb="50">
      <t>カカ</t>
    </rPh>
    <phoneticPr fontId="2"/>
  </si>
  <si>
    <t>　　　　　　　　なお、１月２日及び３日並びに12月29日、30日及び31日は、休日として取り扱う。</t>
    <rPh sb="39" eb="41">
      <t>キュウジツ</t>
    </rPh>
    <rPh sb="44" eb="45">
      <t>ト</t>
    </rPh>
    <rPh sb="46" eb="47">
      <t>アツカ</t>
    </rPh>
    <phoneticPr fontId="2"/>
  </si>
  <si>
    <t>　　②平日の時間外・夜間に接種体制を用意した場合は、該当日にその時間を記入してください。</t>
    <rPh sb="15" eb="17">
      <t>タイセイ</t>
    </rPh>
    <rPh sb="22" eb="24">
      <t>バアイ</t>
    </rPh>
    <rPh sb="26" eb="29">
      <t>ガイトウビ</t>
    </rPh>
    <rPh sb="35" eb="37">
      <t>キニュウ</t>
    </rPh>
    <phoneticPr fontId="2"/>
  </si>
  <si>
    <t>　　　（例：診療時間が13:00～17:00で、13:00～19:00に接種体制を用意した場合 → 表には「17:00～19:00」と記入）</t>
    <rPh sb="4" eb="5">
      <t>レイ</t>
    </rPh>
    <rPh sb="6" eb="10">
      <t>シンリョウジカン</t>
    </rPh>
    <rPh sb="36" eb="40">
      <t>セッシュタイセイ</t>
    </rPh>
    <rPh sb="41" eb="43">
      <t>ヨウイ</t>
    </rPh>
    <rPh sb="45" eb="47">
      <t>バアイ</t>
    </rPh>
    <rPh sb="50" eb="51">
      <t>ヒョウ</t>
    </rPh>
    <rPh sb="67" eb="69">
      <t>キニュウ</t>
    </rPh>
    <phoneticPr fontId="2"/>
  </si>
  <si>
    <t>　　③土日祝日に接種体制を用意した場合は、該当日のプルダウンから「〇」を選択してください。</t>
    <rPh sb="3" eb="5">
      <t>ドニチ</t>
    </rPh>
    <rPh sb="5" eb="7">
      <t>シュクジツ</t>
    </rPh>
    <rPh sb="8" eb="12">
      <t>セッシュタイセイ</t>
    </rPh>
    <rPh sb="13" eb="15">
      <t>ヨウイ</t>
    </rPh>
    <rPh sb="17" eb="19">
      <t>バアイ</t>
    </rPh>
    <rPh sb="21" eb="24">
      <t>ガイトウビ</t>
    </rPh>
    <rPh sb="36" eb="38">
      <t>センタク</t>
    </rPh>
    <phoneticPr fontId="2"/>
  </si>
  <si>
    <r>
      <t>　　※当初予定していた接種時間がずれ込み、偶発的に時間外・夜間の時間帯に接種することとなった場合は、</t>
    </r>
    <r>
      <rPr>
        <sz val="22"/>
        <color rgb="FFFF0000"/>
        <rFont val="BIZ UDゴシック"/>
        <family val="3"/>
        <charset val="128"/>
      </rPr>
      <t>要件を満たしたことになりません</t>
    </r>
    <r>
      <rPr>
        <sz val="22"/>
        <color theme="1"/>
        <rFont val="BIZ UDゴシック"/>
        <family val="3"/>
        <charset val="128"/>
      </rPr>
      <t>。</t>
    </r>
    <rPh sb="36" eb="38">
      <t>セッシュ</t>
    </rPh>
    <rPh sb="46" eb="48">
      <t>バアイ</t>
    </rPh>
    <rPh sb="50" eb="52">
      <t>ヨウケン</t>
    </rPh>
    <rPh sb="53" eb="54">
      <t>ミ</t>
    </rPh>
    <phoneticPr fontId="2"/>
  </si>
  <si>
    <r>
      <t xml:space="preserve">時間外等に接種
体制を用意した週
</t>
    </r>
    <r>
      <rPr>
        <b/>
        <sz val="14"/>
        <color rgb="FFFF0000"/>
        <rFont val="游ゴシック"/>
        <family val="3"/>
        <charset val="128"/>
        <scheme val="minor"/>
      </rPr>
      <t>（自動入力）</t>
    </r>
    <rPh sb="0" eb="4">
      <t>ジカンガイトウ</t>
    </rPh>
    <rPh sb="5" eb="7">
      <t>セッシュ</t>
    </rPh>
    <rPh sb="8" eb="10">
      <t>タイセイ</t>
    </rPh>
    <rPh sb="11" eb="13">
      <t>ヨウイ</t>
    </rPh>
    <rPh sb="18" eb="22">
      <t>ジドウニュウリョク</t>
    </rPh>
    <phoneticPr fontId="2"/>
  </si>
  <si>
    <t>~</t>
  </si>
  <si>
    <t>●　土日祝日：接種体制を用意
　　　　　　　した日に○を記入
　　　　　　（プルダウンで選択）</t>
    <rPh sb="2" eb="6">
      <t>ドニチシュクジツ</t>
    </rPh>
    <rPh sb="7" eb="11">
      <t>セッシュタイセイ</t>
    </rPh>
    <rPh sb="12" eb="14">
      <t>ヨウイ</t>
    </rPh>
    <rPh sb="24" eb="25">
      <t>ヒ</t>
    </rPh>
    <rPh sb="28" eb="30">
      <t>キニュウ</t>
    </rPh>
    <rPh sb="44" eb="46">
      <t>センタク</t>
    </rPh>
    <phoneticPr fontId="2"/>
  </si>
  <si>
    <t>　新型コロナウイルスワクチン接種の実績報告書</t>
    <rPh sb="1" eb="3">
      <t>シンガタ</t>
    </rPh>
    <rPh sb="14" eb="16">
      <t>セッシュ</t>
    </rPh>
    <rPh sb="17" eb="19">
      <t>ジッセキ</t>
    </rPh>
    <rPh sb="19" eb="22">
      <t>ホウコクショ</t>
    </rPh>
    <phoneticPr fontId="2"/>
  </si>
  <si>
    <t>　新型コロナウイルスワクチン接種体制報告書</t>
    <rPh sb="1" eb="3">
      <t>シンガタ</t>
    </rPh>
    <rPh sb="14" eb="16">
      <t>セッシュ</t>
    </rPh>
    <rPh sb="16" eb="18">
      <t>タイセイ</t>
    </rPh>
    <rPh sb="18" eb="21">
      <t>ホウコクショ</t>
    </rPh>
    <phoneticPr fontId="2"/>
  </si>
  <si>
    <t>個別接種促進のための支援事業に係る請求書</t>
    <rPh sb="0" eb="2">
      <t>コベツ</t>
    </rPh>
    <rPh sb="2" eb="4">
      <t>セッシュ</t>
    </rPh>
    <rPh sb="4" eb="6">
      <t>ソクシン</t>
    </rPh>
    <rPh sb="15" eb="16">
      <t>カカ</t>
    </rPh>
    <rPh sb="17" eb="20">
      <t>セイキュウショ</t>
    </rPh>
    <phoneticPr fontId="2"/>
  </si>
  <si>
    <t>時間外等の接種体制の有無</t>
    <phoneticPr fontId="2"/>
  </si>
  <si>
    <t>回</t>
    <rPh sb="0" eb="1">
      <t>カイ</t>
    </rPh>
    <phoneticPr fontId="2"/>
  </si>
  <si>
    <t>　令和5年5月1日から7月2日の期間において、別紙報告書のとおりコロナウイルスワクチンの接種を実施したため、以下のとおり請求する。</t>
    <rPh sb="1" eb="3">
      <t>レイワ</t>
    </rPh>
    <rPh sb="4" eb="5">
      <t>ネン</t>
    </rPh>
    <rPh sb="6" eb="7">
      <t>ガツ</t>
    </rPh>
    <rPh sb="8" eb="9">
      <t>ニチ</t>
    </rPh>
    <rPh sb="16" eb="18">
      <t>キカン</t>
    </rPh>
    <rPh sb="44" eb="46">
      <t>セッシュ</t>
    </rPh>
    <rPh sb="47" eb="49">
      <t>ジッシ</t>
    </rPh>
    <rPh sb="54" eb="56">
      <t>イカ</t>
    </rPh>
    <rPh sb="60" eb="62">
      <t>セイキュウ</t>
    </rPh>
    <phoneticPr fontId="2"/>
  </si>
  <si>
    <t>令和5年5月1日から7月2日の間で、</t>
    <rPh sb="0" eb="2">
      <t>レイワ</t>
    </rPh>
    <rPh sb="3" eb="4">
      <t>ネン</t>
    </rPh>
    <rPh sb="7" eb="8">
      <t>ニチ</t>
    </rPh>
    <rPh sb="15" eb="16">
      <t>アイダ</t>
    </rPh>
    <phoneticPr fontId="2"/>
  </si>
  <si>
    <t>　</t>
  </si>
  <si>
    <t>代表者氏名</t>
    <rPh sb="0" eb="2">
      <t>ダイヒョウ</t>
    </rPh>
    <rPh sb="2" eb="3">
      <t>シャ</t>
    </rPh>
    <rPh sb="3" eb="5">
      <t>シメイ</t>
    </rPh>
    <phoneticPr fontId="2"/>
  </si>
  <si>
    <t>●　平日：時間外・夜間接種体制を
　　　　　用意した時間を記入</t>
    <rPh sb="2" eb="4">
      <t>ヘイジツ</t>
    </rPh>
    <rPh sb="5" eb="8">
      <t>ジカンガイ</t>
    </rPh>
    <rPh sb="9" eb="11">
      <t>ヤカン</t>
    </rPh>
    <rPh sb="11" eb="15">
      <t>セッシュタイセイ</t>
    </rPh>
    <rPh sb="22" eb="24">
      <t>ヨウイ</t>
    </rPh>
    <rPh sb="26" eb="28">
      <t>ジカン</t>
    </rPh>
    <rPh sb="30" eb="31">
      <t>ニュウ</t>
    </rPh>
    <phoneticPr fontId="2"/>
  </si>
  <si>
    <t>所在地</t>
    <rPh sb="0" eb="3">
      <t>ショザイチ</t>
    </rPh>
    <phoneticPr fontId="2"/>
  </si>
  <si>
    <t>法人名</t>
    <rPh sb="0" eb="3">
      <t>ホウジンメイ</t>
    </rPh>
    <phoneticPr fontId="2"/>
  </si>
  <si>
    <t xml:space="preserve"> </t>
    <phoneticPr fontId="2"/>
  </si>
  <si>
    <t>令和 　　年　　月　　日</t>
    <rPh sb="0" eb="2">
      <t>レイワ</t>
    </rPh>
    <rPh sb="5" eb="6">
      <t>ネン</t>
    </rPh>
    <rPh sb="8" eb="9">
      <t>ガツ</t>
    </rPh>
    <phoneticPr fontId="2"/>
  </si>
  <si>
    <t>1期</t>
    <rPh sb="1" eb="2">
      <t>キ</t>
    </rPh>
    <phoneticPr fontId="2"/>
  </si>
  <si>
    <t>（あて先）三股町長</t>
    <rPh sb="3" eb="4">
      <t>サキ</t>
    </rPh>
    <rPh sb="5" eb="8">
      <t>ミマタチョウ</t>
    </rPh>
    <rPh sb="8" eb="9">
      <t>オサ</t>
    </rPh>
    <phoneticPr fontId="2"/>
  </si>
  <si>
    <t>三股町外の方</t>
    <rPh sb="0" eb="3">
      <t>ミマタチョウ</t>
    </rPh>
    <rPh sb="3" eb="4">
      <t>ガイ</t>
    </rPh>
    <rPh sb="5" eb="6">
      <t>ホウ</t>
    </rPh>
    <phoneticPr fontId="2"/>
  </si>
  <si>
    <t>三股町民</t>
    <rPh sb="0" eb="3">
      <t>ミマタチョウ</t>
    </rPh>
    <rPh sb="3" eb="4">
      <t>ミン</t>
    </rPh>
    <phoneticPr fontId="2"/>
  </si>
  <si>
    <t>※町外の方については、予診票の写しも提出してください。</t>
    <rPh sb="1" eb="3">
      <t>チョウガイ</t>
    </rPh>
    <rPh sb="4" eb="5">
      <t>カタ</t>
    </rPh>
    <rPh sb="11" eb="14">
      <t>ヨシンヒョウ</t>
    </rPh>
    <rPh sb="15" eb="16">
      <t>ウツ</t>
    </rPh>
    <rPh sb="18" eb="20">
      <t>テイシュツ</t>
    </rPh>
    <phoneticPr fontId="2"/>
  </si>
  <si>
    <t>週の接種回数のうち
三股町外の住民へ接種した回数</t>
    <rPh sb="0" eb="1">
      <t>シュウ</t>
    </rPh>
    <rPh sb="2" eb="4">
      <t>セッシュ</t>
    </rPh>
    <rPh sb="4" eb="6">
      <t>カイスウ</t>
    </rPh>
    <rPh sb="10" eb="13">
      <t>ミ</t>
    </rPh>
    <rPh sb="13" eb="14">
      <t>ガイ</t>
    </rPh>
    <rPh sb="15" eb="17">
      <t>ジュウミン</t>
    </rPh>
    <rPh sb="18" eb="20">
      <t>セッシュ</t>
    </rPh>
    <rPh sb="22" eb="24">
      <t>カイスウ</t>
    </rPh>
    <phoneticPr fontId="2"/>
  </si>
  <si>
    <t>様式第２号　</t>
    <rPh sb="2" eb="3">
      <t>ダイ</t>
    </rPh>
    <rPh sb="4" eb="5">
      <t>ゴウ</t>
    </rPh>
    <phoneticPr fontId="2"/>
  </si>
  <si>
    <t>様式第３号　</t>
    <rPh sb="2" eb="3">
      <t>ダイ</t>
    </rPh>
    <rPh sb="4" eb="5">
      <t>ゴウ</t>
    </rPh>
    <phoneticPr fontId="2"/>
  </si>
  <si>
    <t>様式第4号　</t>
    <rPh sb="2" eb="3">
      <t>ダイ</t>
    </rPh>
    <rPh sb="4" eb="5">
      <t>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</si>
</sst>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quot;¥&quot;\-#,##0"/>
    <numFmt numFmtId="176" formatCode="m/d"/>
    <numFmt numFmtId="177" formatCode="General&quot;回&quot;"/>
    <numFmt numFmtId="178" formatCode="General&quot;日&quot;"/>
    <numFmt numFmtId="179" formatCode="General&quot;週&quot;"/>
    <numFmt numFmtId="180" formatCode="#,##0&quot;円&quot;;[Red]\-#,##0"/>
    <numFmt numFmtId="181" formatCode="#,##0&quot;回&quot;;[Red]\-#,##0"/>
    <numFmt numFmtId="182" formatCode="m/d;@"/>
    <numFmt numFmtId="183" formatCode="m&quot;月&quot;d&quot;日の週&quot;"/>
    <numFmt numFmtId="184" formatCode="#,##0&quot;回&quot;;[Red]\-#,##0&quot;回&quot;"/>
    <numFmt numFmtId="185" formatCode="\(#,##0&quot;回&quot;\);[Red]\(\-#,##0&quot;回&quot;\)"/>
    <numFmt numFmtId="186" formatCode="h:mm;@"/>
    <numFmt numFmtId="187" formatCode="0_ ;[Red]\-0\ "/>
  </numFmts>
  <fonts count="5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3"/>
      <charset val="128"/>
      <scheme val="minor"/>
    </font>
    <font>
      <sz val="6"/>
      <name val="游ゴシック"/>
      <family val="3"/>
      <charset val="128"/>
      <scheme val="minor"/>
    </font>
    <font>
      <b/>
      <sz val="24"/>
      <color theme="1"/>
      <name val="游ゴシック"/>
      <family val="3"/>
      <charset val="128"/>
      <scheme val="minor"/>
    </font>
    <font>
      <sz val="16"/>
      <name val="游ゴシック"/>
      <family val="3"/>
      <charset val="128"/>
      <scheme val="minor"/>
    </font>
    <font>
      <sz val="14"/>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6"/>
      <name val="游ゴシック"/>
      <family val="3"/>
      <charset val="128"/>
      <scheme val="minor"/>
    </font>
    <font>
      <sz val="26"/>
      <color theme="1"/>
      <name val="游ゴシック"/>
      <family val="3"/>
      <charset val="128"/>
      <scheme val="minor"/>
    </font>
    <font>
      <sz val="16"/>
      <color theme="1"/>
      <name val="游ゴシック"/>
      <family val="2"/>
      <charset val="128"/>
      <scheme val="minor"/>
    </font>
    <font>
      <sz val="16"/>
      <color theme="1"/>
      <name val="游ゴシック"/>
      <family val="3"/>
      <charset val="128"/>
      <scheme val="minor"/>
    </font>
    <font>
      <sz val="18"/>
      <color theme="1"/>
      <name val="游ゴシック"/>
      <family val="2"/>
      <charset val="128"/>
      <scheme val="minor"/>
    </font>
    <font>
      <b/>
      <sz val="22"/>
      <color theme="1"/>
      <name val="游ゴシック"/>
      <family val="3"/>
      <charset val="128"/>
      <scheme val="minor"/>
    </font>
    <font>
      <sz val="12"/>
      <color theme="1"/>
      <name val="游ゴシック"/>
      <family val="2"/>
      <charset val="128"/>
      <scheme val="minor"/>
    </font>
    <font>
      <sz val="14"/>
      <color theme="1"/>
      <name val="游ゴシック"/>
      <family val="2"/>
      <charset val="128"/>
      <scheme val="minor"/>
    </font>
    <font>
      <sz val="12"/>
      <color theme="1"/>
      <name val="游ゴシック"/>
      <family val="3"/>
      <charset val="128"/>
      <scheme val="minor"/>
    </font>
    <font>
      <b/>
      <sz val="28"/>
      <color theme="1"/>
      <name val="游ゴシック"/>
      <family val="3"/>
      <charset val="128"/>
      <scheme val="minor"/>
    </font>
    <font>
      <b/>
      <sz val="20"/>
      <color theme="1"/>
      <name val="游ゴシック"/>
      <family val="3"/>
      <charset val="128"/>
      <scheme val="minor"/>
    </font>
    <font>
      <sz val="22"/>
      <name val="游ゴシック"/>
      <family val="3"/>
      <charset val="128"/>
      <scheme val="minor"/>
    </font>
    <font>
      <sz val="20"/>
      <color theme="1"/>
      <name val="游ゴシック"/>
      <family val="2"/>
      <charset val="128"/>
      <scheme val="minor"/>
    </font>
    <font>
      <sz val="22"/>
      <color theme="1"/>
      <name val="游ゴシック"/>
      <family val="2"/>
      <charset val="128"/>
      <scheme val="minor"/>
    </font>
    <font>
      <b/>
      <sz val="22"/>
      <color theme="1"/>
      <name val="游ゴシック"/>
      <family val="2"/>
      <charset val="128"/>
      <scheme val="minor"/>
    </font>
    <font>
      <b/>
      <sz val="16"/>
      <color theme="0"/>
      <name val="游ゴシック"/>
      <family val="3"/>
      <charset val="128"/>
      <scheme val="minor"/>
    </font>
    <font>
      <vertAlign val="superscript"/>
      <sz val="22"/>
      <color theme="1"/>
      <name val="游ゴシック"/>
      <family val="3"/>
      <charset val="128"/>
      <scheme val="minor"/>
    </font>
    <font>
      <b/>
      <sz val="14"/>
      <color rgb="FFFF0000"/>
      <name val="游ゴシック"/>
      <family val="3"/>
      <charset val="128"/>
      <scheme val="minor"/>
    </font>
    <font>
      <b/>
      <sz val="16"/>
      <color rgb="FFFF0000"/>
      <name val="游ゴシック"/>
      <family val="3"/>
      <charset val="128"/>
      <scheme val="minor"/>
    </font>
    <font>
      <b/>
      <sz val="16"/>
      <color rgb="FF66FFFF"/>
      <name val="游ゴシック"/>
      <family val="3"/>
      <charset val="128"/>
      <scheme val="minor"/>
    </font>
    <font>
      <b/>
      <sz val="48"/>
      <color theme="1"/>
      <name val="游ゴシック"/>
      <family val="3"/>
      <charset val="128"/>
      <scheme val="minor"/>
    </font>
    <font>
      <b/>
      <sz val="22"/>
      <color theme="1"/>
      <name val="BIZ UDゴシック"/>
      <family val="3"/>
      <charset val="128"/>
    </font>
    <font>
      <sz val="22"/>
      <color theme="1"/>
      <name val="BIZ UDゴシック"/>
      <family val="3"/>
      <charset val="128"/>
    </font>
    <font>
      <sz val="11"/>
      <color theme="1"/>
      <name val="BIZ UDゴシック"/>
      <family val="3"/>
      <charset val="128"/>
    </font>
    <font>
      <sz val="14"/>
      <color theme="1"/>
      <name val="BIZ UDゴシック"/>
      <family val="3"/>
      <charset val="128"/>
    </font>
    <font>
      <sz val="22"/>
      <color rgb="FFFF0000"/>
      <name val="BIZ UDゴシック"/>
      <family val="3"/>
      <charset val="128"/>
    </font>
    <font>
      <sz val="24"/>
      <color theme="1"/>
      <name val="BIZ UDゴシック"/>
      <family val="3"/>
      <charset val="128"/>
    </font>
    <font>
      <sz val="22"/>
      <name val="BIZ UDゴシック"/>
      <family val="3"/>
      <charset val="128"/>
    </font>
    <font>
      <sz val="20"/>
      <color theme="1"/>
      <name val="Arial Unicode MS"/>
      <family val="2"/>
    </font>
    <font>
      <b/>
      <sz val="14"/>
      <color theme="1"/>
      <name val="游ゴシック"/>
      <family val="3"/>
      <charset val="128"/>
      <scheme val="minor"/>
    </font>
    <font>
      <sz val="14"/>
      <name val="游ゴシック"/>
      <family val="3"/>
      <charset val="128"/>
      <scheme val="minor"/>
    </font>
    <font>
      <sz val="11"/>
      <color rgb="FFFF0000"/>
      <name val="游ゴシック"/>
      <family val="3"/>
      <charset val="128"/>
      <scheme val="minor"/>
    </font>
    <font>
      <b/>
      <i/>
      <sz val="16"/>
      <color theme="1"/>
      <name val="游ゴシック"/>
      <family val="3"/>
      <charset val="128"/>
      <scheme val="minor"/>
    </font>
    <font>
      <b/>
      <i/>
      <sz val="16"/>
      <name val="游ゴシック"/>
      <family val="3"/>
      <charset val="128"/>
      <scheme val="minor"/>
    </font>
    <font>
      <b/>
      <i/>
      <sz val="28"/>
      <color theme="1"/>
      <name val="游ゴシック"/>
      <family val="3"/>
      <charset val="128"/>
      <scheme val="minor"/>
    </font>
    <font>
      <b/>
      <sz val="26"/>
      <color rgb="FFFF0000"/>
      <name val="游ゴシック"/>
      <family val="3"/>
      <charset val="128"/>
      <scheme val="minor"/>
    </font>
    <font>
      <b/>
      <sz val="16"/>
      <color theme="1"/>
      <name val="游ゴシック"/>
      <family val="3"/>
      <charset val="128"/>
      <scheme val="minor"/>
    </font>
    <font>
      <b/>
      <i/>
      <sz val="22"/>
      <color theme="1"/>
      <name val="游ゴシック"/>
      <family val="3"/>
      <charset val="128"/>
      <scheme val="minor"/>
    </font>
    <font>
      <b/>
      <sz val="36"/>
      <color rgb="FFFF0000"/>
      <name val="游ゴシック"/>
      <family val="3"/>
      <charset val="128"/>
      <scheme val="minor"/>
    </font>
    <font>
      <b/>
      <sz val="18"/>
      <color theme="1"/>
      <name val="游ゴシック"/>
      <family val="3"/>
      <charset val="128"/>
      <scheme val="minor"/>
    </font>
    <font>
      <b/>
      <u val="double"/>
      <sz val="18"/>
      <color theme="1"/>
      <name val="游ゴシック"/>
      <family val="3"/>
      <charset val="128"/>
      <scheme val="minor"/>
    </font>
    <font>
      <i/>
      <sz val="16"/>
      <color theme="1"/>
      <name val="游ゴシック"/>
      <family val="3"/>
      <charset val="128"/>
      <scheme val="minor"/>
    </font>
  </fonts>
  <fills count="10">
    <fill>
      <patternFill patternType="none"/>
    </fill>
    <fill>
      <patternFill patternType="gray125"/>
    </fill>
    <fill>
      <patternFill patternType="solid">
        <fgColor theme="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indexed="65"/>
        <bgColor indexed="64"/>
      </patternFill>
    </fill>
    <fill>
      <patternFill patternType="solid">
        <fgColor theme="7" tint="0.399975585192419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auto="1"/>
      </bottom>
      <diagonal/>
    </border>
    <border>
      <left style="medium">
        <color indexed="64"/>
      </left>
      <right/>
      <top/>
      <bottom style="thin">
        <color auto="1"/>
      </bottom>
      <diagonal/>
    </border>
    <border>
      <left style="thin">
        <color indexed="64"/>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266">
    <xf numFmtId="0" fontId="0" fillId="0" borderId="0" xfId="0">
      <alignment vertical="center"/>
    </xf>
    <xf numFmtId="0" fontId="3" fillId="0" borderId="0" xfId="2" applyFont="1">
      <alignment vertical="center"/>
    </xf>
    <xf numFmtId="0" fontId="4" fillId="0" borderId="0" xfId="2" applyFont="1" applyAlignment="1">
      <alignment vertical="top" wrapText="1"/>
    </xf>
    <xf numFmtId="0" fontId="7" fillId="0" borderId="0" xfId="2" applyFont="1" applyAlignment="1">
      <alignment vertical="top" wrapText="1"/>
    </xf>
    <xf numFmtId="0" fontId="6" fillId="0" borderId="0" xfId="2" applyFont="1" applyAlignment="1">
      <alignment horizontal="center" vertical="center"/>
    </xf>
    <xf numFmtId="0" fontId="8" fillId="0" borderId="0" xfId="0" applyFont="1">
      <alignment vertical="center"/>
    </xf>
    <xf numFmtId="0" fontId="11" fillId="0" borderId="0" xfId="2" applyFont="1">
      <alignment vertical="center"/>
    </xf>
    <xf numFmtId="0" fontId="17" fillId="0" borderId="0" xfId="0" applyFont="1">
      <alignment vertical="center"/>
    </xf>
    <xf numFmtId="0" fontId="16" fillId="0" borderId="0" xfId="0" applyFont="1" applyAlignment="1">
      <alignment horizontal="center" vertical="center"/>
    </xf>
    <xf numFmtId="0" fontId="19" fillId="0" borderId="0" xfId="0" applyFont="1">
      <alignment vertical="center"/>
    </xf>
    <xf numFmtId="0" fontId="9" fillId="0" borderId="0" xfId="0" applyFont="1">
      <alignment vertical="center"/>
    </xf>
    <xf numFmtId="38" fontId="9" fillId="0" borderId="0" xfId="1" applyFont="1" applyBorder="1" applyAlignment="1">
      <alignment horizontal="right" vertical="center"/>
    </xf>
    <xf numFmtId="38" fontId="9" fillId="0" borderId="0" xfId="1" applyFont="1" applyBorder="1" applyAlignment="1">
      <alignment horizontal="center" vertical="center"/>
    </xf>
    <xf numFmtId="0" fontId="14" fillId="0" borderId="0" xfId="0" applyFont="1">
      <alignment vertical="center"/>
    </xf>
    <xf numFmtId="0" fontId="25" fillId="0" borderId="0" xfId="0" applyFont="1">
      <alignment vertical="center"/>
    </xf>
    <xf numFmtId="0" fontId="11" fillId="0" borderId="0" xfId="0" applyFont="1">
      <alignment vertical="center"/>
    </xf>
    <xf numFmtId="0" fontId="0" fillId="0" borderId="6" xfId="0" applyBorder="1">
      <alignment vertical="center"/>
    </xf>
    <xf numFmtId="0" fontId="26" fillId="0" borderId="0" xfId="0" applyFont="1" applyAlignment="1">
      <alignment horizontal="right" vertical="center"/>
    </xf>
    <xf numFmtId="0" fontId="26" fillId="0" borderId="0" xfId="0" applyFont="1">
      <alignment vertical="center"/>
    </xf>
    <xf numFmtId="0" fontId="24" fillId="0" borderId="6" xfId="0" applyFont="1" applyBorder="1">
      <alignment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0" fontId="11" fillId="0" borderId="6" xfId="2" applyFont="1" applyBorder="1">
      <alignment vertical="center"/>
    </xf>
    <xf numFmtId="0" fontId="8" fillId="0" borderId="0" xfId="0" applyFont="1" applyAlignment="1">
      <alignment vertical="center" wrapText="1"/>
    </xf>
    <xf numFmtId="0" fontId="8" fillId="0" borderId="0" xfId="0" applyFont="1" applyAlignment="1">
      <alignment horizontal="center" vertical="center" wrapText="1"/>
    </xf>
    <xf numFmtId="38" fontId="8" fillId="0" borderId="0" xfId="1" applyFont="1" applyFill="1" applyBorder="1" applyAlignment="1">
      <alignment horizontal="left" vertical="center"/>
    </xf>
    <xf numFmtId="176" fontId="27" fillId="2" borderId="1" xfId="0" applyNumberFormat="1" applyFont="1" applyFill="1" applyBorder="1" applyAlignment="1">
      <alignment horizontal="center" vertical="center"/>
    </xf>
    <xf numFmtId="0" fontId="25" fillId="0" borderId="0" xfId="0" applyFont="1" applyAlignment="1">
      <alignment horizontal="center" vertical="center"/>
    </xf>
    <xf numFmtId="0" fontId="17" fillId="0" borderId="0" xfId="0" applyFont="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182" fontId="0" fillId="0" borderId="6" xfId="0" applyNumberFormat="1" applyBorder="1">
      <alignment vertical="center"/>
    </xf>
    <xf numFmtId="182" fontId="0" fillId="0" borderId="19" xfId="0" applyNumberFormat="1" applyBorder="1">
      <alignment vertical="center"/>
    </xf>
    <xf numFmtId="182" fontId="0" fillId="0" borderId="20" xfId="0" applyNumberFormat="1" applyBorder="1">
      <alignment vertical="center"/>
    </xf>
    <xf numFmtId="38" fontId="15" fillId="0" borderId="13" xfId="1" applyFont="1" applyFill="1" applyBorder="1" applyAlignment="1">
      <alignment horizontal="center" vertical="center"/>
    </xf>
    <xf numFmtId="38" fontId="15" fillId="0" borderId="12" xfId="1" applyFont="1" applyFill="1" applyBorder="1" applyAlignment="1">
      <alignment horizontal="center" vertical="center"/>
    </xf>
    <xf numFmtId="177" fontId="15" fillId="0" borderId="2" xfId="1" applyNumberFormat="1" applyFont="1" applyFill="1" applyBorder="1">
      <alignment vertical="center"/>
    </xf>
    <xf numFmtId="0" fontId="16" fillId="0" borderId="0" xfId="0" applyFont="1">
      <alignment vertical="center"/>
    </xf>
    <xf numFmtId="176" fontId="30" fillId="2" borderId="1" xfId="0" applyNumberFormat="1" applyFont="1" applyFill="1" applyBorder="1" applyAlignment="1">
      <alignment horizontal="center" vertical="center"/>
    </xf>
    <xf numFmtId="176" fontId="31" fillId="2" borderId="1" xfId="0" applyNumberFormat="1" applyFont="1" applyFill="1" applyBorder="1" applyAlignment="1">
      <alignment horizontal="center" vertical="center"/>
    </xf>
    <xf numFmtId="0" fontId="11" fillId="0" borderId="6" xfId="0" applyFont="1" applyBorder="1" applyAlignment="1">
      <alignment horizontal="left" vertical="top"/>
    </xf>
    <xf numFmtId="0" fontId="11" fillId="0" borderId="0" xfId="0" applyFont="1" applyAlignment="1">
      <alignment horizontal="left" vertical="top"/>
    </xf>
    <xf numFmtId="186" fontId="15" fillId="0" borderId="11" xfId="1" applyNumberFormat="1" applyFont="1" applyFill="1" applyBorder="1" applyAlignment="1" applyProtection="1">
      <alignment horizontal="center" vertical="center"/>
      <protection locked="0"/>
    </xf>
    <xf numFmtId="38" fontId="15" fillId="0" borderId="13" xfId="1" applyFont="1" applyFill="1" applyBorder="1" applyAlignment="1" applyProtection="1">
      <alignment horizontal="center" vertical="center" textRotation="90"/>
      <protection locked="0"/>
    </xf>
    <xf numFmtId="186" fontId="15" fillId="0" borderId="12" xfId="1" applyNumberFormat="1" applyFont="1" applyFill="1" applyBorder="1" applyAlignment="1" applyProtection="1">
      <alignment horizontal="center" vertical="center"/>
      <protection locked="0"/>
    </xf>
    <xf numFmtId="0" fontId="15" fillId="0" borderId="13" xfId="1" applyNumberFormat="1" applyFont="1" applyFill="1" applyBorder="1" applyAlignment="1" applyProtection="1">
      <alignment horizontal="center" vertical="center" textRotation="90"/>
      <protection locked="0"/>
    </xf>
    <xf numFmtId="38" fontId="15" fillId="3" borderId="1" xfId="1" applyFont="1" applyFill="1" applyBorder="1" applyAlignment="1" applyProtection="1">
      <alignment horizontal="center" vertical="center"/>
      <protection locked="0"/>
    </xf>
    <xf numFmtId="0" fontId="15" fillId="3" borderId="13" xfId="0" applyFont="1" applyFill="1" applyBorder="1" applyAlignment="1" applyProtection="1">
      <alignment horizontal="center" vertical="center"/>
      <protection locked="0"/>
    </xf>
    <xf numFmtId="0" fontId="25" fillId="0" borderId="6" xfId="0" applyFont="1" applyBorder="1" applyProtection="1">
      <alignment vertical="center"/>
    </xf>
    <xf numFmtId="0" fontId="0" fillId="0" borderId="0" xfId="0" applyProtection="1">
      <alignment vertical="center"/>
    </xf>
    <xf numFmtId="0" fontId="6" fillId="0" borderId="0" xfId="0" applyFont="1" applyProtection="1">
      <alignment vertical="center"/>
    </xf>
    <xf numFmtId="0" fontId="17" fillId="0" borderId="0" xfId="0" applyFont="1" applyProtection="1">
      <alignment vertical="center"/>
    </xf>
    <xf numFmtId="0" fontId="0" fillId="0" borderId="0" xfId="0" applyAlignment="1" applyProtection="1">
      <alignment horizontal="center" vertical="center"/>
    </xf>
    <xf numFmtId="0" fontId="17" fillId="7" borderId="0" xfId="0" applyFont="1" applyFill="1" applyProtection="1">
      <alignment vertical="center"/>
    </xf>
    <xf numFmtId="0" fontId="0" fillId="7" borderId="0" xfId="0" applyFill="1" applyProtection="1">
      <alignment vertical="center"/>
    </xf>
    <xf numFmtId="0" fontId="0" fillId="7" borderId="0" xfId="0" applyFill="1" applyAlignment="1" applyProtection="1">
      <alignment horizontal="center" vertical="center"/>
    </xf>
    <xf numFmtId="0" fontId="33" fillId="7" borderId="0" xfId="0" applyFont="1" applyFill="1" applyProtection="1">
      <alignment vertical="center"/>
    </xf>
    <xf numFmtId="0" fontId="34" fillId="7" borderId="0" xfId="0" applyFont="1" applyFill="1" applyProtection="1">
      <alignment vertical="center"/>
    </xf>
    <xf numFmtId="0" fontId="35" fillId="7" borderId="0" xfId="0" applyFont="1" applyFill="1" applyProtection="1">
      <alignment vertical="center"/>
    </xf>
    <xf numFmtId="0" fontId="35" fillId="7" borderId="0" xfId="0" applyFont="1" applyFill="1" applyAlignment="1" applyProtection="1">
      <alignment horizontal="center" vertical="center"/>
    </xf>
    <xf numFmtId="0" fontId="35" fillId="0" borderId="0" xfId="0" applyFont="1" applyProtection="1">
      <alignment vertical="center"/>
    </xf>
    <xf numFmtId="0" fontId="34" fillId="7" borderId="0" xfId="0" applyFont="1" applyFill="1" applyAlignment="1" applyProtection="1">
      <alignment horizontal="left" vertical="center"/>
    </xf>
    <xf numFmtId="0" fontId="36" fillId="7" borderId="0" xfId="0" applyFont="1" applyFill="1" applyProtection="1">
      <alignment vertical="center"/>
    </xf>
    <xf numFmtId="0" fontId="38" fillId="7" borderId="0" xfId="0" applyFont="1" applyFill="1" applyProtection="1">
      <alignment vertical="center"/>
    </xf>
    <xf numFmtId="0" fontId="39" fillId="7" borderId="0" xfId="0" applyFont="1" applyFill="1" applyProtection="1">
      <alignment vertical="center"/>
    </xf>
    <xf numFmtId="0" fontId="24" fillId="7" borderId="0" xfId="0" applyFont="1" applyFill="1" applyProtection="1">
      <alignment vertical="center"/>
    </xf>
    <xf numFmtId="0" fontId="40" fillId="7" borderId="0" xfId="0" applyFont="1" applyFill="1" applyAlignment="1" applyProtection="1">
      <alignment horizontal="left" vertical="center"/>
    </xf>
    <xf numFmtId="0" fontId="24" fillId="0" borderId="0" xfId="0" applyFont="1" applyProtection="1">
      <alignment vertical="center"/>
    </xf>
    <xf numFmtId="0" fontId="40" fillId="0" borderId="0" xfId="0" applyFont="1" applyAlignment="1" applyProtection="1">
      <alignment horizontal="left" vertical="center"/>
    </xf>
    <xf numFmtId="0" fontId="19" fillId="0" borderId="0" xfId="0" applyFont="1" applyProtection="1">
      <alignment vertical="center"/>
    </xf>
    <xf numFmtId="0" fontId="41" fillId="0" borderId="1" xfId="0" applyFont="1" applyBorder="1" applyAlignment="1" applyProtection="1">
      <alignment horizontal="center" vertical="center"/>
    </xf>
    <xf numFmtId="176" fontId="30" fillId="2" borderId="1" xfId="0" applyNumberFormat="1" applyFont="1" applyFill="1" applyBorder="1" applyAlignment="1" applyProtection="1">
      <alignment horizontal="center" vertical="center"/>
    </xf>
    <xf numFmtId="176" fontId="27" fillId="2" borderId="1" xfId="0" applyNumberFormat="1" applyFont="1" applyFill="1" applyBorder="1" applyAlignment="1" applyProtection="1">
      <alignment horizontal="center" vertical="center"/>
    </xf>
    <xf numFmtId="176" fontId="31" fillId="2" borderId="1" xfId="0" applyNumberFormat="1" applyFont="1" applyFill="1" applyBorder="1" applyAlignment="1" applyProtection="1">
      <alignment horizontal="center" vertical="center"/>
    </xf>
    <xf numFmtId="176" fontId="31" fillId="0" borderId="0" xfId="0" applyNumberFormat="1" applyFont="1" applyAlignment="1" applyProtection="1">
      <alignment horizontal="center" vertical="center"/>
    </xf>
    <xf numFmtId="0" fontId="8" fillId="4" borderId="7" xfId="0" applyFont="1" applyFill="1" applyBorder="1" applyProtection="1">
      <alignment vertical="center"/>
    </xf>
    <xf numFmtId="0" fontId="8" fillId="4" borderId="14" xfId="0" applyFont="1" applyFill="1" applyBorder="1" applyProtection="1">
      <alignment vertical="center"/>
    </xf>
    <xf numFmtId="0" fontId="40" fillId="0" borderId="0" xfId="0" applyFont="1" applyProtection="1">
      <alignment vertical="center"/>
    </xf>
    <xf numFmtId="0" fontId="24" fillId="0" borderId="6" xfId="0" applyFont="1" applyBorder="1" applyProtection="1">
      <alignment vertical="center"/>
      <protection locked="0"/>
    </xf>
    <xf numFmtId="0" fontId="11" fillId="0" borderId="0" xfId="2" applyFont="1" applyAlignment="1" applyProtection="1">
      <alignment vertical="center" wrapText="1"/>
      <protection locked="0"/>
    </xf>
    <xf numFmtId="0" fontId="32" fillId="6" borderId="1" xfId="0" applyFont="1" applyFill="1" applyBorder="1" applyAlignment="1" applyProtection="1">
      <alignment horizontal="right" vertical="center"/>
    </xf>
    <xf numFmtId="0" fontId="41" fillId="0" borderId="1" xfId="0" applyFont="1" applyBorder="1" applyAlignment="1" applyProtection="1">
      <alignment horizontal="center" vertical="center"/>
    </xf>
    <xf numFmtId="0" fontId="8" fillId="0" borderId="1" xfId="0" applyFont="1" applyBorder="1" applyAlignment="1">
      <alignment vertical="center" wrapText="1"/>
    </xf>
    <xf numFmtId="0" fontId="8" fillId="0" borderId="1" xfId="0" applyFont="1" applyBorder="1" applyAlignment="1">
      <alignment horizontal="center" vertical="center" wrapText="1"/>
    </xf>
    <xf numFmtId="177" fontId="15" fillId="0" borderId="13" xfId="1" applyNumberFormat="1" applyFont="1" applyBorder="1">
      <alignment vertical="center"/>
    </xf>
    <xf numFmtId="177" fontId="15" fillId="0" borderId="12" xfId="1" applyNumberFormat="1" applyFont="1" applyBorder="1">
      <alignment vertical="center"/>
    </xf>
    <xf numFmtId="0" fontId="42" fillId="0" borderId="1" xfId="0" applyFont="1" applyBorder="1" applyAlignment="1">
      <alignment horizontal="center" vertical="center"/>
    </xf>
    <xf numFmtId="0" fontId="8" fillId="0" borderId="14" xfId="1" applyNumberFormat="1" applyFont="1" applyFill="1" applyBorder="1" applyAlignment="1" applyProtection="1">
      <alignment horizontal="left" vertical="center"/>
      <protection locked="0"/>
    </xf>
    <xf numFmtId="0" fontId="8" fillId="0" borderId="7" xfId="1" applyNumberFormat="1" applyFont="1" applyFill="1" applyBorder="1" applyAlignment="1" applyProtection="1">
      <alignment horizontal="right" vertical="center"/>
      <protection locked="0"/>
    </xf>
    <xf numFmtId="0" fontId="15" fillId="5" borderId="11" xfId="0" applyFont="1" applyFill="1" applyBorder="1" applyAlignment="1">
      <alignment horizontal="center" vertical="center"/>
    </xf>
    <xf numFmtId="0" fontId="15" fillId="5" borderId="12" xfId="0" applyFont="1" applyFill="1" applyBorder="1" applyAlignment="1">
      <alignment horizontal="center" vertical="center"/>
    </xf>
    <xf numFmtId="38" fontId="8" fillId="3" borderId="7" xfId="1" applyNumberFormat="1" applyFont="1" applyFill="1" applyBorder="1" applyAlignment="1" applyProtection="1">
      <alignment horizontal="right" vertical="center"/>
      <protection locked="0"/>
    </xf>
    <xf numFmtId="0" fontId="43" fillId="0" borderId="0" xfId="0" applyFont="1">
      <alignment vertical="center"/>
    </xf>
    <xf numFmtId="0" fontId="8" fillId="0" borderId="11" xfId="0" applyFont="1" applyBorder="1" applyAlignment="1">
      <alignment vertical="center" wrapText="1"/>
    </xf>
    <xf numFmtId="0" fontId="15" fillId="5" borderId="13" xfId="0" applyFont="1" applyFill="1" applyBorder="1" applyAlignment="1">
      <alignment horizontal="center" vertical="center"/>
    </xf>
    <xf numFmtId="0" fontId="8" fillId="0" borderId="2" xfId="1" applyNumberFormat="1" applyFont="1" applyFill="1" applyBorder="1" applyAlignment="1" applyProtection="1">
      <alignment horizontal="right" vertical="center"/>
      <protection locked="0"/>
    </xf>
    <xf numFmtId="0" fontId="8" fillId="0" borderId="4" xfId="1" applyNumberFormat="1" applyFont="1" applyFill="1" applyBorder="1" applyAlignment="1" applyProtection="1">
      <alignment horizontal="left" vertical="center"/>
      <protection locked="0"/>
    </xf>
    <xf numFmtId="176" fontId="27" fillId="2" borderId="12" xfId="0" applyNumberFormat="1" applyFont="1" applyFill="1" applyBorder="1" applyAlignment="1">
      <alignment horizontal="center" vertical="center"/>
    </xf>
    <xf numFmtId="176" fontId="31" fillId="2" borderId="12" xfId="0" applyNumberFormat="1" applyFont="1" applyFill="1" applyBorder="1" applyAlignment="1">
      <alignment horizontal="center" vertical="center"/>
    </xf>
    <xf numFmtId="176" fontId="30" fillId="2" borderId="12" xfId="0" applyNumberFormat="1" applyFont="1" applyFill="1" applyBorder="1" applyAlignment="1">
      <alignment horizontal="center" vertical="center"/>
    </xf>
    <xf numFmtId="0" fontId="0" fillId="0" borderId="0" xfId="0" applyBorder="1">
      <alignment vertical="center"/>
    </xf>
    <xf numFmtId="177" fontId="15" fillId="8" borderId="2" xfId="1" applyNumberFormat="1" applyFont="1" applyFill="1" applyBorder="1">
      <alignment vertical="center"/>
    </xf>
    <xf numFmtId="0" fontId="0" fillId="8" borderId="0" xfId="0" applyFill="1">
      <alignment vertical="center"/>
    </xf>
    <xf numFmtId="0" fontId="8" fillId="8" borderId="1" xfId="0" applyFont="1" applyFill="1" applyBorder="1" applyAlignment="1">
      <alignment vertical="center" wrapText="1"/>
    </xf>
    <xf numFmtId="177" fontId="15" fillId="8" borderId="13" xfId="1" applyNumberFormat="1" applyFont="1" applyFill="1" applyBorder="1">
      <alignment vertical="center"/>
    </xf>
    <xf numFmtId="38" fontId="15" fillId="8" borderId="13" xfId="1" applyFont="1" applyFill="1" applyBorder="1" applyAlignment="1">
      <alignment horizontal="center" vertical="center"/>
    </xf>
    <xf numFmtId="0" fontId="8" fillId="8" borderId="14" xfId="1" applyNumberFormat="1" applyFont="1" applyFill="1" applyBorder="1" applyAlignment="1" applyProtection="1">
      <alignment horizontal="left" vertical="center"/>
      <protection locked="0"/>
    </xf>
    <xf numFmtId="0" fontId="8" fillId="8" borderId="11" xfId="0" applyFont="1" applyFill="1" applyBorder="1" applyAlignment="1">
      <alignment vertical="center" wrapText="1"/>
    </xf>
    <xf numFmtId="0" fontId="8" fillId="8" borderId="2" xfId="1" applyNumberFormat="1" applyFont="1" applyFill="1" applyBorder="1" applyAlignment="1" applyProtection="1">
      <alignment horizontal="right" vertical="center"/>
      <protection locked="0"/>
    </xf>
    <xf numFmtId="0" fontId="8" fillId="8" borderId="4" xfId="1" applyNumberFormat="1" applyFont="1" applyFill="1" applyBorder="1" applyAlignment="1" applyProtection="1">
      <alignment horizontal="left" vertical="center"/>
      <protection locked="0"/>
    </xf>
    <xf numFmtId="176" fontId="27" fillId="2" borderId="11" xfId="0" applyNumberFormat="1" applyFont="1" applyFill="1" applyBorder="1" applyAlignment="1">
      <alignment horizontal="center" vertical="center"/>
    </xf>
    <xf numFmtId="176" fontId="31" fillId="2" borderId="11" xfId="0" applyNumberFormat="1" applyFont="1" applyFill="1" applyBorder="1" applyAlignment="1">
      <alignment horizontal="center" vertical="center"/>
    </xf>
    <xf numFmtId="176" fontId="30" fillId="2" borderId="11" xfId="0" applyNumberFormat="1" applyFont="1" applyFill="1" applyBorder="1" applyAlignment="1">
      <alignment horizontal="center" vertical="center"/>
    </xf>
    <xf numFmtId="38" fontId="15" fillId="3" borderId="12" xfId="1" applyFont="1" applyFill="1" applyBorder="1" applyAlignment="1" applyProtection="1">
      <alignment horizontal="center" vertical="center"/>
      <protection locked="0"/>
    </xf>
    <xf numFmtId="177" fontId="15" fillId="8" borderId="21" xfId="1" applyNumberFormat="1" applyFont="1" applyFill="1" applyBorder="1">
      <alignment vertical="center"/>
    </xf>
    <xf numFmtId="0" fontId="0" fillId="8" borderId="0" xfId="0" applyFill="1" applyBorder="1">
      <alignment vertical="center"/>
    </xf>
    <xf numFmtId="177" fontId="15" fillId="8" borderId="12" xfId="1" applyNumberFormat="1" applyFont="1" applyFill="1" applyBorder="1">
      <alignment vertical="center"/>
    </xf>
    <xf numFmtId="38" fontId="15" fillId="8" borderId="12" xfId="1" applyFont="1" applyFill="1" applyBorder="1" applyAlignment="1">
      <alignment horizontal="center" vertical="center"/>
    </xf>
    <xf numFmtId="38" fontId="15" fillId="8" borderId="21" xfId="1" applyFont="1" applyFill="1" applyBorder="1" applyAlignment="1">
      <alignment horizontal="center" vertical="center"/>
    </xf>
    <xf numFmtId="38" fontId="15" fillId="8" borderId="9" xfId="1" applyFont="1" applyFill="1" applyBorder="1" applyAlignment="1">
      <alignment horizontal="center" vertical="center"/>
    </xf>
    <xf numFmtId="186" fontId="44" fillId="0" borderId="12" xfId="1" applyNumberFormat="1" applyFont="1" applyFill="1" applyBorder="1" applyAlignment="1" applyProtection="1">
      <alignment horizontal="center" vertical="center"/>
      <protection locked="0"/>
    </xf>
    <xf numFmtId="186" fontId="44" fillId="0" borderId="11" xfId="1" applyNumberFormat="1" applyFont="1" applyFill="1" applyBorder="1" applyAlignment="1" applyProtection="1">
      <alignment horizontal="center" vertical="center"/>
      <protection locked="0"/>
    </xf>
    <xf numFmtId="186" fontId="45" fillId="0" borderId="11" xfId="1" applyNumberFormat="1" applyFont="1" applyFill="1" applyBorder="1" applyAlignment="1" applyProtection="1">
      <alignment horizontal="center" vertical="center"/>
      <protection locked="0"/>
    </xf>
    <xf numFmtId="0" fontId="8" fillId="8" borderId="7" xfId="1" applyNumberFormat="1" applyFont="1" applyFill="1" applyBorder="1" applyAlignment="1" applyProtection="1">
      <alignment horizontal="right" vertical="center"/>
      <protection locked="0"/>
    </xf>
    <xf numFmtId="186" fontId="48" fillId="0" borderId="11" xfId="1" applyNumberFormat="1" applyFont="1" applyFill="1" applyBorder="1" applyAlignment="1" applyProtection="1">
      <alignment horizontal="center" vertical="center"/>
      <protection locked="0"/>
    </xf>
    <xf numFmtId="186" fontId="48" fillId="0" borderId="12" xfId="1" applyNumberFormat="1" applyFont="1" applyFill="1" applyBorder="1" applyAlignment="1" applyProtection="1">
      <alignment horizontal="center" vertical="center"/>
      <protection locked="0"/>
    </xf>
    <xf numFmtId="0" fontId="11" fillId="0" borderId="6" xfId="0" applyFont="1" applyBorder="1">
      <alignment vertical="center"/>
    </xf>
    <xf numFmtId="0" fontId="11" fillId="5" borderId="0" xfId="0" applyFont="1" applyFill="1">
      <alignment vertical="center"/>
    </xf>
    <xf numFmtId="0" fontId="49" fillId="3" borderId="6" xfId="0" applyFont="1" applyFill="1" applyBorder="1" applyAlignment="1" applyProtection="1">
      <alignment vertical="center"/>
      <protection locked="0"/>
    </xf>
    <xf numFmtId="38" fontId="48" fillId="3" borderId="1" xfId="1" applyFont="1" applyFill="1" applyBorder="1" applyAlignment="1" applyProtection="1">
      <alignment horizontal="center" vertical="center"/>
      <protection locked="0"/>
    </xf>
    <xf numFmtId="38" fontId="44" fillId="3" borderId="1" xfId="1" applyFont="1" applyFill="1" applyBorder="1" applyAlignment="1" applyProtection="1">
      <alignment horizontal="center" vertical="center"/>
      <protection locked="0"/>
    </xf>
    <xf numFmtId="38" fontId="44" fillId="3" borderId="11" xfId="1" applyFont="1" applyFill="1" applyBorder="1" applyAlignment="1" applyProtection="1">
      <alignment horizontal="center" vertical="center"/>
      <protection locked="0"/>
    </xf>
    <xf numFmtId="38" fontId="48" fillId="3" borderId="12" xfId="1" applyFont="1" applyFill="1" applyBorder="1" applyAlignment="1" applyProtection="1">
      <alignment horizontal="center" vertical="center"/>
      <protection locked="0"/>
    </xf>
    <xf numFmtId="38" fontId="45" fillId="3" borderId="1" xfId="1" applyFont="1" applyFill="1" applyBorder="1" applyAlignment="1" applyProtection="1">
      <alignment horizontal="center" vertical="center"/>
      <protection locked="0"/>
    </xf>
    <xf numFmtId="38" fontId="53" fillId="0" borderId="13" xfId="1" applyFont="1" applyFill="1" applyBorder="1" applyAlignment="1" applyProtection="1">
      <alignment horizontal="center" vertical="center" textRotation="90"/>
      <protection locked="0"/>
    </xf>
    <xf numFmtId="0" fontId="0" fillId="0" borderId="0" xfId="0" applyFill="1">
      <alignment vertical="center"/>
    </xf>
    <xf numFmtId="0" fontId="50" fillId="0" borderId="0" xfId="0" applyFont="1" applyBorder="1" applyAlignment="1">
      <alignment vertical="center"/>
    </xf>
    <xf numFmtId="0" fontId="49" fillId="3" borderId="6" xfId="0" applyFont="1" applyFill="1" applyBorder="1">
      <alignment vertical="center"/>
    </xf>
    <xf numFmtId="0" fontId="11" fillId="3" borderId="6" xfId="0" applyFont="1" applyFill="1" applyBorder="1">
      <alignment vertical="center"/>
    </xf>
    <xf numFmtId="0" fontId="49" fillId="3" borderId="6" xfId="2" applyFont="1" applyFill="1" applyBorder="1">
      <alignment vertical="center"/>
    </xf>
    <xf numFmtId="0" fontId="11" fillId="3" borderId="6" xfId="2" applyFont="1" applyFill="1" applyBorder="1">
      <alignment vertical="center"/>
    </xf>
    <xf numFmtId="0" fontId="12" fillId="8" borderId="6" xfId="2" applyFont="1" applyFill="1" applyBorder="1">
      <alignment vertical="center"/>
    </xf>
    <xf numFmtId="0" fontId="13" fillId="8" borderId="6" xfId="0" applyFont="1" applyFill="1" applyBorder="1">
      <alignment vertical="center"/>
    </xf>
    <xf numFmtId="0" fontId="25" fillId="8" borderId="0" xfId="0" applyFont="1" applyFill="1" applyBorder="1">
      <alignment vertical="center"/>
    </xf>
    <xf numFmtId="0" fontId="11" fillId="8" borderId="0" xfId="0" applyFont="1" applyFill="1" applyBorder="1">
      <alignment vertical="center"/>
    </xf>
    <xf numFmtId="179" fontId="11" fillId="8" borderId="0" xfId="0" applyNumberFormat="1" applyFont="1" applyFill="1" applyBorder="1">
      <alignment vertical="center"/>
    </xf>
    <xf numFmtId="0" fontId="9" fillId="8" borderId="0" xfId="0" applyFont="1" applyFill="1" applyBorder="1">
      <alignment vertical="center"/>
    </xf>
    <xf numFmtId="0" fontId="10" fillId="8" borderId="0" xfId="0" applyFont="1" applyFill="1" applyBorder="1">
      <alignment vertical="center"/>
    </xf>
    <xf numFmtId="183" fontId="11" fillId="8" borderId="6" xfId="0" applyNumberFormat="1" applyFont="1" applyFill="1" applyBorder="1" applyAlignment="1">
      <alignment horizontal="left" vertical="center"/>
    </xf>
    <xf numFmtId="0" fontId="11" fillId="8" borderId="6" xfId="0" applyFont="1" applyFill="1" applyBorder="1">
      <alignment vertical="center"/>
    </xf>
    <xf numFmtId="178" fontId="11" fillId="8" borderId="8" xfId="1" applyNumberFormat="1" applyFont="1" applyFill="1" applyBorder="1" applyAlignment="1">
      <alignment horizontal="right" vertical="center"/>
    </xf>
    <xf numFmtId="180" fontId="11" fillId="8" borderId="8" xfId="1" applyNumberFormat="1" applyFont="1" applyFill="1" applyBorder="1" applyAlignment="1">
      <alignment horizontal="right" vertical="center"/>
    </xf>
    <xf numFmtId="0" fontId="11" fillId="8" borderId="15" xfId="0" applyFont="1" applyFill="1" applyBorder="1">
      <alignment vertical="center"/>
    </xf>
    <xf numFmtId="178" fontId="11" fillId="8" borderId="15" xfId="1" applyNumberFormat="1" applyFont="1" applyFill="1" applyBorder="1" applyAlignment="1">
      <alignment horizontal="right" vertical="center"/>
    </xf>
    <xf numFmtId="180" fontId="11" fillId="8" borderId="15" xfId="1" applyNumberFormat="1" applyFont="1" applyFill="1" applyBorder="1" applyAlignment="1">
      <alignment horizontal="right" vertical="center"/>
    </xf>
    <xf numFmtId="38" fontId="9" fillId="8" borderId="0" xfId="1" applyFont="1" applyFill="1" applyBorder="1" applyAlignment="1">
      <alignment horizontal="right" vertical="center"/>
    </xf>
    <xf numFmtId="185" fontId="9" fillId="8" borderId="0" xfId="1" applyNumberFormat="1" applyFont="1" applyFill="1" applyBorder="1">
      <alignment vertical="center"/>
    </xf>
    <xf numFmtId="0" fontId="4" fillId="8" borderId="0" xfId="2" applyFont="1" applyFill="1" applyBorder="1">
      <alignment vertical="center"/>
    </xf>
    <xf numFmtId="0" fontId="3" fillId="8" borderId="0" xfId="2" applyFont="1" applyFill="1" applyBorder="1">
      <alignment vertical="center"/>
    </xf>
    <xf numFmtId="0" fontId="3" fillId="8" borderId="0" xfId="2" applyFont="1" applyFill="1" applyBorder="1" applyAlignment="1">
      <alignment horizontal="right" vertical="center"/>
    </xf>
    <xf numFmtId="0" fontId="11" fillId="3" borderId="6" xfId="0" applyFont="1" applyFill="1" applyBorder="1" applyAlignment="1" applyProtection="1">
      <alignment vertical="center"/>
      <protection locked="0"/>
    </xf>
    <xf numFmtId="0" fontId="24" fillId="0" borderId="11"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2" xfId="0" applyFont="1" applyBorder="1" applyAlignment="1" applyProtection="1">
      <alignment horizontal="center" vertical="center"/>
      <protection locked="0"/>
    </xf>
    <xf numFmtId="0" fontId="22" fillId="0" borderId="1" xfId="0" applyFont="1" applyBorder="1" applyAlignment="1" applyProtection="1">
      <alignment horizontal="center" vertical="center"/>
    </xf>
    <xf numFmtId="0" fontId="46" fillId="7" borderId="6" xfId="0" applyFont="1" applyFill="1" applyBorder="1" applyProtection="1">
      <alignment vertical="center"/>
      <protection locked="0"/>
    </xf>
    <xf numFmtId="0" fontId="41" fillId="0" borderId="1" xfId="0" applyFont="1" applyBorder="1" applyAlignment="1" applyProtection="1">
      <alignment horizontal="center" vertical="center" wrapText="1"/>
    </xf>
    <xf numFmtId="0" fontId="41" fillId="0" borderId="1" xfId="0" applyFont="1" applyBorder="1" applyAlignment="1" applyProtection="1">
      <alignment horizontal="center" vertical="center"/>
    </xf>
    <xf numFmtId="0" fontId="22" fillId="0" borderId="11" xfId="0" applyFont="1" applyBorder="1" applyAlignment="1" applyProtection="1">
      <alignment horizontal="center" vertical="center"/>
      <protection locked="0"/>
    </xf>
    <xf numFmtId="0" fontId="22" fillId="0" borderId="13"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8" fillId="0" borderId="21" xfId="0" applyFont="1" applyBorder="1" applyAlignment="1" applyProtection="1">
      <alignment horizontal="left" vertical="center" wrapText="1"/>
    </xf>
    <xf numFmtId="0" fontId="8" fillId="0" borderId="5" xfId="0" applyFont="1" applyBorder="1" applyAlignment="1" applyProtection="1">
      <alignment horizontal="left" vertical="center" wrapText="1"/>
    </xf>
    <xf numFmtId="0" fontId="20" fillId="0" borderId="21" xfId="0" applyFont="1" applyBorder="1" applyAlignment="1" applyProtection="1">
      <alignment horizontal="left" vertical="center" wrapText="1"/>
    </xf>
    <xf numFmtId="0" fontId="20" fillId="0" borderId="5"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2" xfId="0" applyFont="1" applyBorder="1" applyAlignment="1" applyProtection="1">
      <alignment vertical="center" wrapText="1"/>
    </xf>
    <xf numFmtId="0" fontId="8" fillId="0" borderId="4" xfId="0" applyFont="1" applyBorder="1" applyAlignment="1" applyProtection="1">
      <alignment vertical="center" wrapText="1"/>
    </xf>
    <xf numFmtId="0" fontId="8" fillId="4" borderId="7" xfId="0" applyFont="1" applyFill="1" applyBorder="1" applyAlignment="1" applyProtection="1">
      <alignment horizontal="center" vertical="center"/>
    </xf>
    <xf numFmtId="0" fontId="8" fillId="4" borderId="14" xfId="0" applyFont="1" applyFill="1" applyBorder="1" applyAlignment="1" applyProtection="1">
      <alignment horizontal="center" vertical="center"/>
    </xf>
    <xf numFmtId="0" fontId="8" fillId="0" borderId="7" xfId="0" applyFont="1" applyBorder="1" applyAlignment="1">
      <alignment vertical="center" wrapText="1"/>
    </xf>
    <xf numFmtId="0" fontId="8" fillId="0" borderId="14" xfId="0" applyFont="1" applyBorder="1" applyAlignment="1">
      <alignment vertical="center" wrapText="1"/>
    </xf>
    <xf numFmtId="0" fontId="8" fillId="8" borderId="9" xfId="0" applyFont="1" applyFill="1" applyBorder="1" applyAlignment="1">
      <alignment vertical="center" wrapText="1"/>
    </xf>
    <xf numFmtId="0" fontId="8" fillId="8" borderId="10" xfId="0" applyFont="1" applyFill="1" applyBorder="1" applyAlignment="1">
      <alignment vertical="center" wrapText="1"/>
    </xf>
    <xf numFmtId="0" fontId="8" fillId="4" borderId="9" xfId="0" applyFont="1" applyFill="1" applyBorder="1" applyAlignment="1">
      <alignment horizontal="center" vertical="center"/>
    </xf>
    <xf numFmtId="0" fontId="8" fillId="4" borderId="10" xfId="0" applyFont="1" applyFill="1" applyBorder="1" applyAlignment="1">
      <alignment horizontal="center" vertical="center"/>
    </xf>
    <xf numFmtId="181" fontId="11" fillId="8" borderId="6" xfId="1" applyNumberFormat="1" applyFont="1" applyFill="1" applyBorder="1">
      <alignment vertical="center"/>
    </xf>
    <xf numFmtId="5" fontId="21" fillId="8" borderId="6" xfId="2" applyNumberFormat="1" applyFont="1" applyFill="1" applyBorder="1" applyAlignment="1">
      <alignment horizontal="center"/>
    </xf>
    <xf numFmtId="0" fontId="49" fillId="3" borderId="8" xfId="2" applyFont="1" applyFill="1" applyBorder="1" applyProtection="1">
      <alignment vertical="center"/>
      <protection locked="0"/>
    </xf>
    <xf numFmtId="0" fontId="21" fillId="0" borderId="0" xfId="2" applyFont="1" applyAlignment="1">
      <alignment horizontal="center" vertical="center"/>
    </xf>
    <xf numFmtId="0" fontId="23" fillId="0" borderId="0" xfId="2" applyFont="1" applyAlignment="1">
      <alignment vertical="top" wrapText="1"/>
    </xf>
    <xf numFmtId="180" fontId="11" fillId="8" borderId="8" xfId="1" applyNumberFormat="1" applyFont="1" applyFill="1" applyBorder="1" applyAlignment="1">
      <alignment horizontal="right" vertical="center"/>
    </xf>
    <xf numFmtId="0" fontId="15" fillId="8" borderId="6"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11" fillId="8"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4" xfId="0" applyFont="1" applyFill="1" applyBorder="1" applyAlignment="1">
      <alignment horizontal="center" vertical="center"/>
    </xf>
    <xf numFmtId="38" fontId="8" fillId="0" borderId="9" xfId="1" applyFont="1" applyFill="1" applyBorder="1" applyAlignment="1" applyProtection="1">
      <alignment horizontal="left" vertical="center"/>
      <protection locked="0"/>
    </xf>
    <xf numFmtId="38" fontId="8" fillId="0" borderId="10" xfId="1" applyFont="1" applyFill="1" applyBorder="1" applyAlignment="1" applyProtection="1">
      <alignment horizontal="left" vertical="center"/>
      <protection locked="0"/>
    </xf>
    <xf numFmtId="38" fontId="15" fillId="4" borderId="21" xfId="1" applyFont="1" applyFill="1" applyBorder="1" applyAlignment="1">
      <alignment horizontal="center" vertical="center"/>
    </xf>
    <xf numFmtId="38" fontId="15" fillId="4" borderId="0" xfId="1" applyFont="1" applyFill="1" applyBorder="1" applyAlignment="1">
      <alignment horizontal="center" vertical="center"/>
    </xf>
    <xf numFmtId="38" fontId="15" fillId="4" borderId="10" xfId="1" applyFont="1" applyFill="1" applyBorder="1" applyAlignment="1">
      <alignment horizontal="center" vertical="center"/>
    </xf>
    <xf numFmtId="38" fontId="15" fillId="4" borderId="2" xfId="1" applyFont="1" applyFill="1" applyBorder="1" applyAlignment="1">
      <alignment horizontal="center" vertical="center"/>
    </xf>
    <xf numFmtId="38" fontId="15" fillId="4" borderId="3" xfId="1" applyFont="1" applyFill="1" applyBorder="1" applyAlignment="1">
      <alignment horizontal="center" vertical="center"/>
    </xf>
    <xf numFmtId="38" fontId="15" fillId="4" borderId="4" xfId="1" applyFont="1" applyFill="1" applyBorder="1" applyAlignment="1">
      <alignment horizontal="center" vertical="center"/>
    </xf>
    <xf numFmtId="38" fontId="8" fillId="0" borderId="7" xfId="1" applyFont="1" applyFill="1" applyBorder="1" applyAlignment="1" applyProtection="1">
      <alignment horizontal="left" vertical="center"/>
      <protection locked="0"/>
    </xf>
    <xf numFmtId="38" fontId="8" fillId="0" borderId="14" xfId="1" applyFont="1" applyFill="1" applyBorder="1" applyAlignment="1" applyProtection="1">
      <alignment horizontal="left" vertical="center"/>
      <protection locked="0"/>
    </xf>
    <xf numFmtId="38" fontId="47" fillId="0" borderId="7" xfId="1" applyFont="1" applyFill="1" applyBorder="1" applyAlignment="1" applyProtection="1">
      <alignment horizontal="left" vertical="center"/>
      <protection locked="0"/>
    </xf>
    <xf numFmtId="38" fontId="47" fillId="0" borderId="14" xfId="1" applyFont="1" applyFill="1" applyBorder="1" applyAlignment="1" applyProtection="1">
      <alignment horizontal="left" vertical="center"/>
      <protection locked="0"/>
    </xf>
    <xf numFmtId="185" fontId="9" fillId="8" borderId="3" xfId="1" applyNumberFormat="1" applyFont="1" applyFill="1" applyBorder="1">
      <alignment vertical="center"/>
    </xf>
    <xf numFmtId="185" fontId="9" fillId="8" borderId="3" xfId="1" applyNumberFormat="1" applyFont="1" applyFill="1" applyBorder="1" applyAlignment="1">
      <alignment horizontal="right" vertical="center"/>
    </xf>
    <xf numFmtId="181" fontId="11" fillId="8" borderId="15" xfId="1" applyNumberFormat="1" applyFont="1" applyFill="1" applyBorder="1" applyAlignment="1">
      <alignment horizontal="right" vertical="center"/>
    </xf>
    <xf numFmtId="180" fontId="11" fillId="8" borderId="15" xfId="1" applyNumberFormat="1" applyFont="1" applyFill="1" applyBorder="1">
      <alignment vertical="center"/>
    </xf>
    <xf numFmtId="180" fontId="11" fillId="8" borderId="15" xfId="1" applyNumberFormat="1" applyFont="1" applyFill="1" applyBorder="1" applyAlignment="1">
      <alignment horizontal="right" vertical="center"/>
    </xf>
    <xf numFmtId="38" fontId="52" fillId="9" borderId="3" xfId="1" applyFont="1" applyFill="1" applyBorder="1" applyAlignment="1">
      <alignment horizontal="left" vertical="center" wrapText="1"/>
    </xf>
    <xf numFmtId="38" fontId="51" fillId="9" borderId="3" xfId="1" applyFont="1" applyFill="1" applyBorder="1" applyAlignment="1">
      <alignment horizontal="left" vertical="center" wrapText="1"/>
    </xf>
    <xf numFmtId="38" fontId="8" fillId="8" borderId="7" xfId="1" applyFont="1" applyFill="1" applyBorder="1" applyAlignment="1" applyProtection="1">
      <alignment horizontal="left" vertical="center"/>
      <protection locked="0"/>
    </xf>
    <xf numFmtId="38" fontId="8" fillId="8" borderId="14" xfId="1" applyFont="1" applyFill="1" applyBorder="1" applyAlignment="1" applyProtection="1">
      <alignment horizontal="left" vertical="center"/>
      <protection locked="0"/>
    </xf>
    <xf numFmtId="0" fontId="9" fillId="0" borderId="0" xfId="0" applyFont="1" applyBorder="1" applyAlignment="1">
      <alignment horizontal="left" vertical="top"/>
    </xf>
    <xf numFmtId="0" fontId="49" fillId="3" borderId="7" xfId="0" applyFont="1" applyFill="1" applyBorder="1" applyAlignment="1" applyProtection="1">
      <alignment horizontal="center" vertical="center"/>
      <protection locked="0"/>
    </xf>
    <xf numFmtId="0" fontId="49" fillId="3" borderId="8" xfId="0" applyFont="1" applyFill="1" applyBorder="1" applyAlignment="1" applyProtection="1">
      <alignment horizontal="center" vertical="center"/>
      <protection locked="0"/>
    </xf>
    <xf numFmtId="0" fontId="49" fillId="3" borderId="14" xfId="0" applyFont="1" applyFill="1" applyBorder="1" applyAlignment="1" applyProtection="1">
      <alignment horizontal="center" vertical="center"/>
      <protection locked="0"/>
    </xf>
    <xf numFmtId="38" fontId="11" fillId="0" borderId="1" xfId="1" applyFont="1" applyBorder="1" applyAlignment="1">
      <alignment horizontal="center" vertical="center"/>
    </xf>
    <xf numFmtId="38" fontId="49" fillId="3" borderId="1" xfId="1" applyFont="1" applyFill="1" applyBorder="1" applyAlignment="1" applyProtection="1">
      <alignment horizontal="center" vertical="center"/>
      <protection locked="0"/>
    </xf>
    <xf numFmtId="187" fontId="49" fillId="3" borderId="1" xfId="1" applyNumberFormat="1" applyFont="1" applyFill="1" applyBorder="1" applyAlignment="1" applyProtection="1">
      <alignment horizontal="center" vertical="center"/>
      <protection locked="0"/>
    </xf>
    <xf numFmtId="0" fontId="49" fillId="3" borderId="12" xfId="0" applyFont="1" applyFill="1" applyBorder="1" applyProtection="1">
      <alignment vertical="center"/>
      <protection locked="0"/>
    </xf>
    <xf numFmtId="0" fontId="49" fillId="3" borderId="9" xfId="0" applyFont="1" applyFill="1" applyBorder="1" applyProtection="1">
      <alignment vertical="center"/>
      <protection locked="0"/>
    </xf>
    <xf numFmtId="0" fontId="11" fillId="0" borderId="14" xfId="0" applyFont="1" applyBorder="1" applyAlignment="1">
      <alignment horizontal="center" vertical="center"/>
    </xf>
    <xf numFmtId="0" fontId="11" fillId="0" borderId="1" xfId="0" applyFont="1" applyBorder="1" applyAlignment="1">
      <alignment horizontal="center" vertical="center"/>
    </xf>
    <xf numFmtId="20" fontId="49" fillId="3" borderId="1" xfId="0" applyNumberFormat="1" applyFont="1" applyFill="1" applyBorder="1" applyProtection="1">
      <alignment vertical="center"/>
      <protection locked="0"/>
    </xf>
    <xf numFmtId="0" fontId="49" fillId="3" borderId="1" xfId="0" applyFont="1" applyFill="1" applyBorder="1" applyProtection="1">
      <alignment vertical="center"/>
      <protection locked="0"/>
    </xf>
    <xf numFmtId="0" fontId="49" fillId="3" borderId="7" xfId="0" applyFont="1" applyFill="1" applyBorder="1" applyProtection="1">
      <alignment vertical="center"/>
      <protection locked="0"/>
    </xf>
    <xf numFmtId="0" fontId="46" fillId="3" borderId="6" xfId="0" applyFont="1" applyFill="1" applyBorder="1" applyProtection="1">
      <alignment vertical="center"/>
      <protection locked="0"/>
    </xf>
    <xf numFmtId="0" fontId="18" fillId="0" borderId="1" xfId="0" applyFont="1" applyBorder="1" applyAlignment="1">
      <alignment horizontal="center" vertical="center"/>
    </xf>
    <xf numFmtId="0" fontId="20" fillId="0" borderId="1"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38" fontId="15" fillId="4" borderId="14" xfId="1" applyFont="1" applyFill="1" applyBorder="1" applyAlignment="1">
      <alignment horizontal="center" vertical="center"/>
    </xf>
    <xf numFmtId="0" fontId="8" fillId="8" borderId="7" xfId="0" applyFont="1" applyFill="1" applyBorder="1" applyAlignment="1">
      <alignment vertical="center" wrapText="1"/>
    </xf>
    <xf numFmtId="0" fontId="8" fillId="8" borderId="14" xfId="0" applyFont="1" applyFill="1" applyBorder="1" applyAlignment="1">
      <alignment vertical="center" wrapText="1"/>
    </xf>
    <xf numFmtId="38" fontId="12" fillId="0" borderId="7" xfId="1" applyFont="1" applyFill="1" applyBorder="1" applyAlignment="1" applyProtection="1">
      <alignment horizontal="left" vertical="center" wrapText="1"/>
      <protection locked="0"/>
    </xf>
    <xf numFmtId="38" fontId="12" fillId="0" borderId="14" xfId="1" applyFont="1" applyFill="1" applyBorder="1" applyAlignment="1" applyProtection="1">
      <alignment horizontal="left" vertical="center" wrapText="1"/>
      <protection locked="0"/>
    </xf>
    <xf numFmtId="38" fontId="9" fillId="0" borderId="9" xfId="1" applyFont="1" applyFill="1" applyBorder="1" applyAlignment="1" applyProtection="1">
      <alignment horizontal="left" vertical="center" wrapText="1"/>
      <protection locked="0"/>
    </xf>
    <xf numFmtId="38" fontId="9" fillId="0" borderId="10" xfId="1" applyFont="1" applyFill="1" applyBorder="1" applyAlignment="1" applyProtection="1">
      <alignment horizontal="left" vertical="center" wrapText="1"/>
      <protection locked="0"/>
    </xf>
    <xf numFmtId="0" fontId="8" fillId="4" borderId="7" xfId="0" applyFont="1" applyFill="1" applyBorder="1" applyAlignment="1">
      <alignment horizontal="center" vertical="center"/>
    </xf>
    <xf numFmtId="0" fontId="8" fillId="4" borderId="14" xfId="0" applyFont="1" applyFill="1" applyBorder="1" applyAlignment="1">
      <alignment horizontal="center" vertical="center"/>
    </xf>
    <xf numFmtId="0" fontId="11" fillId="5" borderId="8" xfId="0" applyFont="1" applyFill="1" applyBorder="1">
      <alignment vertical="center"/>
    </xf>
    <xf numFmtId="0" fontId="49" fillId="3" borderId="0" xfId="0" applyFont="1" applyFill="1" applyBorder="1" applyAlignment="1" applyProtection="1">
      <alignment horizontal="left" vertical="top"/>
      <protection locked="0"/>
    </xf>
    <xf numFmtId="0" fontId="9" fillId="8" borderId="3" xfId="0" applyFont="1" applyFill="1" applyBorder="1" applyAlignment="1">
      <alignment horizontal="center" vertical="center" wrapText="1"/>
    </xf>
    <xf numFmtId="0" fontId="9" fillId="8" borderId="3" xfId="0" applyFont="1" applyFill="1" applyBorder="1" applyAlignment="1">
      <alignment horizontal="center" vertical="center"/>
    </xf>
    <xf numFmtId="0" fontId="20" fillId="8" borderId="6" xfId="0" applyFont="1" applyFill="1" applyBorder="1" applyAlignment="1">
      <alignment horizontal="center" vertical="center" wrapText="1"/>
    </xf>
    <xf numFmtId="0" fontId="9" fillId="8" borderId="6" xfId="0" applyFont="1" applyFill="1" applyBorder="1" applyAlignment="1">
      <alignment horizontal="center" vertical="center"/>
    </xf>
    <xf numFmtId="0" fontId="15" fillId="8" borderId="6"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9" fillId="0" borderId="1" xfId="0" applyFont="1" applyBorder="1" applyAlignment="1">
      <alignment horizontal="left" vertical="center"/>
    </xf>
    <xf numFmtId="184" fontId="15" fillId="0" borderId="7" xfId="1" applyNumberFormat="1" applyFont="1" applyBorder="1">
      <alignment vertical="center"/>
    </xf>
    <xf numFmtId="184" fontId="15" fillId="0" borderId="14" xfId="1" applyNumberFormat="1" applyFont="1" applyBorder="1">
      <alignment vertical="center"/>
    </xf>
  </cellXfs>
  <cellStyles count="3">
    <cellStyle name="桁区切り" xfId="1" builtinId="6"/>
    <cellStyle name="標準" xfId="0" builtinId="0"/>
    <cellStyle name="標準 2 3 2" xfId="2"/>
  </cellStyles>
  <dxfs count="0"/>
  <tableStyles count="0" defaultTableStyle="TableStyleMedium2" defaultPivotStyle="PivotStyleLight16"/>
  <colors>
    <mruColors>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1"/>
  <sheetViews>
    <sheetView workbookViewId="0">
      <selection activeCell="B19" sqref="B19"/>
    </sheetView>
  </sheetViews>
  <sheetFormatPr defaultColWidth="9" defaultRowHeight="18.75" x14ac:dyDescent="0.4"/>
  <cols>
    <col min="1" max="1" width="14.25" bestFit="1" customWidth="1"/>
    <col min="2" max="43" width="8.375" customWidth="1"/>
  </cols>
  <sheetData>
    <row r="1" spans="1:43" ht="19.5" thickBot="1" x14ac:dyDescent="0.45">
      <c r="B1" s="30" t="s">
        <v>0</v>
      </c>
      <c r="C1" s="30" t="s">
        <v>1</v>
      </c>
      <c r="D1" s="30" t="s">
        <v>2</v>
      </c>
      <c r="E1" s="30" t="s">
        <v>3</v>
      </c>
      <c r="F1" s="30" t="s">
        <v>4</v>
      </c>
      <c r="G1" s="30" t="s">
        <v>5</v>
      </c>
      <c r="H1" s="31" t="s">
        <v>6</v>
      </c>
      <c r="I1" s="29" t="s">
        <v>0</v>
      </c>
      <c r="J1" s="30" t="s">
        <v>1</v>
      </c>
      <c r="K1" s="30" t="s">
        <v>2</v>
      </c>
      <c r="L1" s="30" t="s">
        <v>3</v>
      </c>
      <c r="M1" s="30" t="s">
        <v>4</v>
      </c>
      <c r="N1" s="30" t="s">
        <v>5</v>
      </c>
      <c r="O1" s="30" t="s">
        <v>6</v>
      </c>
      <c r="P1" s="29" t="s">
        <v>0</v>
      </c>
      <c r="Q1" s="30" t="s">
        <v>1</v>
      </c>
      <c r="R1" s="30" t="s">
        <v>2</v>
      </c>
      <c r="S1" s="30" t="s">
        <v>3</v>
      </c>
      <c r="T1" s="30" t="s">
        <v>4</v>
      </c>
      <c r="U1" s="30" t="s">
        <v>5</v>
      </c>
      <c r="V1" s="30" t="s">
        <v>6</v>
      </c>
      <c r="W1" s="29" t="s">
        <v>0</v>
      </c>
      <c r="X1" s="30" t="s">
        <v>1</v>
      </c>
      <c r="Y1" s="30" t="s">
        <v>2</v>
      </c>
      <c r="Z1" s="30" t="s">
        <v>3</v>
      </c>
      <c r="AA1" s="30" t="s">
        <v>4</v>
      </c>
      <c r="AB1" s="30" t="s">
        <v>5</v>
      </c>
      <c r="AC1" s="30" t="s">
        <v>6</v>
      </c>
      <c r="AD1" s="29" t="s">
        <v>0</v>
      </c>
      <c r="AE1" s="30" t="s">
        <v>1</v>
      </c>
      <c r="AF1" s="30" t="s">
        <v>2</v>
      </c>
      <c r="AG1" s="30" t="s">
        <v>3</v>
      </c>
      <c r="AH1" s="30" t="s">
        <v>4</v>
      </c>
      <c r="AI1" s="30" t="s">
        <v>5</v>
      </c>
      <c r="AJ1" s="30" t="s">
        <v>6</v>
      </c>
      <c r="AK1" s="29" t="s">
        <v>0</v>
      </c>
      <c r="AL1" s="30" t="s">
        <v>1</v>
      </c>
      <c r="AM1" s="30" t="s">
        <v>2</v>
      </c>
      <c r="AN1" s="30" t="s">
        <v>3</v>
      </c>
      <c r="AO1" s="30" t="s">
        <v>4</v>
      </c>
      <c r="AP1" s="30" t="s">
        <v>5</v>
      </c>
      <c r="AQ1" s="30" t="s">
        <v>6</v>
      </c>
    </row>
    <row r="2" spans="1:43" x14ac:dyDescent="0.4">
      <c r="A2" s="16" t="s">
        <v>41</v>
      </c>
      <c r="B2" s="32" t="str">
        <f>""</f>
        <v/>
      </c>
      <c r="C2" s="32" t="str">
        <f>""</f>
        <v/>
      </c>
      <c r="D2" s="32" t="str">
        <f>""</f>
        <v/>
      </c>
      <c r="E2" s="32">
        <v>44531</v>
      </c>
      <c r="F2" s="32">
        <f>E2+1</f>
        <v>44532</v>
      </c>
      <c r="G2" s="32">
        <f t="shared" ref="G2:AI2" si="0">F2+1</f>
        <v>44533</v>
      </c>
      <c r="H2" s="33">
        <f t="shared" si="0"/>
        <v>44534</v>
      </c>
      <c r="I2" s="34">
        <f t="shared" si="0"/>
        <v>44535</v>
      </c>
      <c r="J2" s="32">
        <f t="shared" si="0"/>
        <v>44536</v>
      </c>
      <c r="K2" s="32">
        <f t="shared" si="0"/>
        <v>44537</v>
      </c>
      <c r="L2" s="32">
        <f t="shared" si="0"/>
        <v>44538</v>
      </c>
      <c r="M2" s="32">
        <f t="shared" si="0"/>
        <v>44539</v>
      </c>
      <c r="N2" s="32">
        <f t="shared" si="0"/>
        <v>44540</v>
      </c>
      <c r="O2" s="32">
        <f t="shared" si="0"/>
        <v>44541</v>
      </c>
      <c r="P2" s="34">
        <f t="shared" si="0"/>
        <v>44542</v>
      </c>
      <c r="Q2" s="32">
        <f t="shared" si="0"/>
        <v>44543</v>
      </c>
      <c r="R2" s="32">
        <f t="shared" si="0"/>
        <v>44544</v>
      </c>
      <c r="S2" s="32">
        <f t="shared" si="0"/>
        <v>44545</v>
      </c>
      <c r="T2" s="32">
        <f t="shared" si="0"/>
        <v>44546</v>
      </c>
      <c r="U2" s="32">
        <f t="shared" si="0"/>
        <v>44547</v>
      </c>
      <c r="V2" s="32">
        <f t="shared" si="0"/>
        <v>44548</v>
      </c>
      <c r="W2" s="34">
        <f t="shared" si="0"/>
        <v>44549</v>
      </c>
      <c r="X2" s="32">
        <f t="shared" si="0"/>
        <v>44550</v>
      </c>
      <c r="Y2" s="32">
        <f t="shared" si="0"/>
        <v>44551</v>
      </c>
      <c r="Z2" s="32">
        <f t="shared" si="0"/>
        <v>44552</v>
      </c>
      <c r="AA2" s="32">
        <f t="shared" si="0"/>
        <v>44553</v>
      </c>
      <c r="AB2" s="32">
        <f t="shared" si="0"/>
        <v>44554</v>
      </c>
      <c r="AC2" s="32">
        <f t="shared" si="0"/>
        <v>44555</v>
      </c>
      <c r="AD2" s="34">
        <f t="shared" si="0"/>
        <v>44556</v>
      </c>
      <c r="AE2" s="32">
        <f t="shared" si="0"/>
        <v>44557</v>
      </c>
      <c r="AF2" s="32">
        <f t="shared" si="0"/>
        <v>44558</v>
      </c>
      <c r="AG2" s="32">
        <f t="shared" si="0"/>
        <v>44559</v>
      </c>
      <c r="AH2" s="32">
        <f t="shared" si="0"/>
        <v>44560</v>
      </c>
      <c r="AI2" s="32">
        <f t="shared" si="0"/>
        <v>44561</v>
      </c>
      <c r="AJ2" s="32" t="str">
        <f>""</f>
        <v/>
      </c>
      <c r="AK2" s="34" t="str">
        <f>""</f>
        <v/>
      </c>
      <c r="AL2" s="32" t="str">
        <f>""</f>
        <v/>
      </c>
      <c r="AM2" s="32" t="str">
        <f>""</f>
        <v/>
      </c>
      <c r="AN2" s="32" t="str">
        <f>""</f>
        <v/>
      </c>
      <c r="AO2" s="32" t="str">
        <f>""</f>
        <v/>
      </c>
      <c r="AP2" s="32" t="str">
        <f>""</f>
        <v/>
      </c>
      <c r="AQ2" s="32" t="str">
        <f>""</f>
        <v/>
      </c>
    </row>
    <row r="3" spans="1:43" x14ac:dyDescent="0.4">
      <c r="A3" s="16" t="s">
        <v>32</v>
      </c>
      <c r="B3" s="32" t="str">
        <f>""</f>
        <v/>
      </c>
      <c r="C3" s="32" t="str">
        <f>""</f>
        <v/>
      </c>
      <c r="D3" s="32" t="str">
        <f>""</f>
        <v/>
      </c>
      <c r="E3" s="32" t="str">
        <f>""</f>
        <v/>
      </c>
      <c r="F3" s="32" t="str">
        <f>""</f>
        <v/>
      </c>
      <c r="G3" s="32" t="str">
        <f>""</f>
        <v/>
      </c>
      <c r="H3" s="33">
        <v>44562</v>
      </c>
      <c r="I3" s="34">
        <f t="shared" ref="I3:AI3" si="1">H3+1</f>
        <v>44563</v>
      </c>
      <c r="J3" s="32">
        <f t="shared" si="1"/>
        <v>44564</v>
      </c>
      <c r="K3" s="32">
        <f t="shared" si="1"/>
        <v>44565</v>
      </c>
      <c r="L3" s="32">
        <f t="shared" si="1"/>
        <v>44566</v>
      </c>
      <c r="M3" s="32">
        <f t="shared" si="1"/>
        <v>44567</v>
      </c>
      <c r="N3" s="32">
        <f t="shared" si="1"/>
        <v>44568</v>
      </c>
      <c r="O3" s="32">
        <f t="shared" si="1"/>
        <v>44569</v>
      </c>
      <c r="P3" s="34">
        <f t="shared" si="1"/>
        <v>44570</v>
      </c>
      <c r="Q3" s="32">
        <f t="shared" si="1"/>
        <v>44571</v>
      </c>
      <c r="R3" s="32">
        <f t="shared" si="1"/>
        <v>44572</v>
      </c>
      <c r="S3" s="32">
        <f t="shared" si="1"/>
        <v>44573</v>
      </c>
      <c r="T3" s="32">
        <f t="shared" si="1"/>
        <v>44574</v>
      </c>
      <c r="U3" s="32">
        <f t="shared" si="1"/>
        <v>44575</v>
      </c>
      <c r="V3" s="32">
        <f t="shared" si="1"/>
        <v>44576</v>
      </c>
      <c r="W3" s="34">
        <f t="shared" si="1"/>
        <v>44577</v>
      </c>
      <c r="X3" s="32">
        <f t="shared" si="1"/>
        <v>44578</v>
      </c>
      <c r="Y3" s="32">
        <f t="shared" si="1"/>
        <v>44579</v>
      </c>
      <c r="Z3" s="32">
        <f t="shared" si="1"/>
        <v>44580</v>
      </c>
      <c r="AA3" s="32">
        <f t="shared" si="1"/>
        <v>44581</v>
      </c>
      <c r="AB3" s="32">
        <f t="shared" si="1"/>
        <v>44582</v>
      </c>
      <c r="AC3" s="32">
        <f t="shared" si="1"/>
        <v>44583</v>
      </c>
      <c r="AD3" s="34">
        <f t="shared" si="1"/>
        <v>44584</v>
      </c>
      <c r="AE3" s="32">
        <f t="shared" si="1"/>
        <v>44585</v>
      </c>
      <c r="AF3" s="32">
        <f t="shared" si="1"/>
        <v>44586</v>
      </c>
      <c r="AG3" s="32">
        <f t="shared" si="1"/>
        <v>44587</v>
      </c>
      <c r="AH3" s="32">
        <f t="shared" si="1"/>
        <v>44588</v>
      </c>
      <c r="AI3" s="32">
        <f t="shared" si="1"/>
        <v>44589</v>
      </c>
      <c r="AJ3" s="32">
        <f t="shared" ref="AJ3:AL3" si="2">AI3+1</f>
        <v>44590</v>
      </c>
      <c r="AK3" s="34">
        <f t="shared" si="2"/>
        <v>44591</v>
      </c>
      <c r="AL3" s="32">
        <f t="shared" si="2"/>
        <v>44592</v>
      </c>
      <c r="AM3" s="32" t="str">
        <f>""</f>
        <v/>
      </c>
      <c r="AN3" s="32" t="str">
        <f>""</f>
        <v/>
      </c>
      <c r="AO3" s="32" t="str">
        <f>""</f>
        <v/>
      </c>
      <c r="AP3" s="32" t="str">
        <f>""</f>
        <v/>
      </c>
      <c r="AQ3" s="32" t="str">
        <f>""</f>
        <v/>
      </c>
    </row>
    <row r="4" spans="1:43" x14ac:dyDescent="0.4">
      <c r="A4" s="16" t="s">
        <v>33</v>
      </c>
      <c r="B4" s="32" t="str">
        <f>""</f>
        <v/>
      </c>
      <c r="C4" s="32" t="str">
        <f>""</f>
        <v/>
      </c>
      <c r="D4" s="32">
        <v>44593</v>
      </c>
      <c r="E4" s="32">
        <v>44594</v>
      </c>
      <c r="F4" s="32">
        <v>44595</v>
      </c>
      <c r="G4" s="32">
        <v>44596</v>
      </c>
      <c r="H4" s="33">
        <v>44597</v>
      </c>
      <c r="I4" s="34">
        <f t="shared" ref="I4:AE4" si="3">H4+1</f>
        <v>44598</v>
      </c>
      <c r="J4" s="32">
        <f t="shared" si="3"/>
        <v>44599</v>
      </c>
      <c r="K4" s="32">
        <f t="shared" si="3"/>
        <v>44600</v>
      </c>
      <c r="L4" s="32">
        <f t="shared" si="3"/>
        <v>44601</v>
      </c>
      <c r="M4" s="32">
        <f t="shared" si="3"/>
        <v>44602</v>
      </c>
      <c r="N4" s="32">
        <f t="shared" si="3"/>
        <v>44603</v>
      </c>
      <c r="O4" s="32">
        <f t="shared" si="3"/>
        <v>44604</v>
      </c>
      <c r="P4" s="34">
        <f t="shared" si="3"/>
        <v>44605</v>
      </c>
      <c r="Q4" s="32">
        <f t="shared" si="3"/>
        <v>44606</v>
      </c>
      <c r="R4" s="32">
        <f t="shared" si="3"/>
        <v>44607</v>
      </c>
      <c r="S4" s="32">
        <f t="shared" si="3"/>
        <v>44608</v>
      </c>
      <c r="T4" s="32">
        <f t="shared" si="3"/>
        <v>44609</v>
      </c>
      <c r="U4" s="32">
        <f t="shared" si="3"/>
        <v>44610</v>
      </c>
      <c r="V4" s="32">
        <f t="shared" si="3"/>
        <v>44611</v>
      </c>
      <c r="W4" s="34">
        <f t="shared" si="3"/>
        <v>44612</v>
      </c>
      <c r="X4" s="32">
        <f t="shared" si="3"/>
        <v>44613</v>
      </c>
      <c r="Y4" s="32">
        <f t="shared" si="3"/>
        <v>44614</v>
      </c>
      <c r="Z4" s="32">
        <f t="shared" si="3"/>
        <v>44615</v>
      </c>
      <c r="AA4" s="32">
        <f t="shared" si="3"/>
        <v>44616</v>
      </c>
      <c r="AB4" s="32">
        <f t="shared" si="3"/>
        <v>44617</v>
      </c>
      <c r="AC4" s="32">
        <f t="shared" si="3"/>
        <v>44618</v>
      </c>
      <c r="AD4" s="34">
        <f t="shared" si="3"/>
        <v>44619</v>
      </c>
      <c r="AE4" s="32">
        <f t="shared" si="3"/>
        <v>44620</v>
      </c>
      <c r="AF4" s="32" t="str">
        <f>""</f>
        <v/>
      </c>
      <c r="AG4" s="32" t="str">
        <f>""</f>
        <v/>
      </c>
      <c r="AH4" s="32" t="str">
        <f>""</f>
        <v/>
      </c>
      <c r="AI4" s="32" t="str">
        <f>""</f>
        <v/>
      </c>
      <c r="AJ4" s="32" t="str">
        <f>""</f>
        <v/>
      </c>
      <c r="AK4" s="34" t="str">
        <f>""</f>
        <v/>
      </c>
      <c r="AL4" s="32" t="str">
        <f>""</f>
        <v/>
      </c>
      <c r="AM4" s="32" t="str">
        <f>""</f>
        <v/>
      </c>
      <c r="AN4" s="32" t="str">
        <f>""</f>
        <v/>
      </c>
      <c r="AO4" s="32" t="str">
        <f>""</f>
        <v/>
      </c>
      <c r="AP4" s="32" t="str">
        <f>""</f>
        <v/>
      </c>
      <c r="AQ4" s="32" t="str">
        <f>""</f>
        <v/>
      </c>
    </row>
    <row r="5" spans="1:43" x14ac:dyDescent="0.4">
      <c r="A5" s="16" t="s">
        <v>34</v>
      </c>
      <c r="B5" s="32" t="str">
        <f>""</f>
        <v/>
      </c>
      <c r="C5" s="32" t="str">
        <f>""</f>
        <v/>
      </c>
      <c r="D5" s="32">
        <v>44621</v>
      </c>
      <c r="E5" s="32">
        <v>44622</v>
      </c>
      <c r="F5" s="32">
        <v>44623</v>
      </c>
      <c r="G5" s="32">
        <v>44624</v>
      </c>
      <c r="H5" s="33">
        <v>44625</v>
      </c>
      <c r="I5" s="34">
        <f t="shared" ref="I5:AH5" si="4">H5+1</f>
        <v>44626</v>
      </c>
      <c r="J5" s="32">
        <f t="shared" si="4"/>
        <v>44627</v>
      </c>
      <c r="K5" s="32">
        <f t="shared" si="4"/>
        <v>44628</v>
      </c>
      <c r="L5" s="32">
        <f t="shared" si="4"/>
        <v>44629</v>
      </c>
      <c r="M5" s="32">
        <f t="shared" si="4"/>
        <v>44630</v>
      </c>
      <c r="N5" s="32">
        <f t="shared" si="4"/>
        <v>44631</v>
      </c>
      <c r="O5" s="32">
        <f t="shared" si="4"/>
        <v>44632</v>
      </c>
      <c r="P5" s="34">
        <f t="shared" si="4"/>
        <v>44633</v>
      </c>
      <c r="Q5" s="32">
        <f t="shared" si="4"/>
        <v>44634</v>
      </c>
      <c r="R5" s="32">
        <f t="shared" si="4"/>
        <v>44635</v>
      </c>
      <c r="S5" s="32">
        <f t="shared" si="4"/>
        <v>44636</v>
      </c>
      <c r="T5" s="32">
        <f t="shared" si="4"/>
        <v>44637</v>
      </c>
      <c r="U5" s="32">
        <f t="shared" si="4"/>
        <v>44638</v>
      </c>
      <c r="V5" s="32">
        <f t="shared" si="4"/>
        <v>44639</v>
      </c>
      <c r="W5" s="34">
        <f t="shared" si="4"/>
        <v>44640</v>
      </c>
      <c r="X5" s="32">
        <f t="shared" si="4"/>
        <v>44641</v>
      </c>
      <c r="Y5" s="32">
        <f t="shared" si="4"/>
        <v>44642</v>
      </c>
      <c r="Z5" s="32">
        <f t="shared" si="4"/>
        <v>44643</v>
      </c>
      <c r="AA5" s="32">
        <f t="shared" si="4"/>
        <v>44644</v>
      </c>
      <c r="AB5" s="32">
        <f t="shared" si="4"/>
        <v>44645</v>
      </c>
      <c r="AC5" s="32">
        <f t="shared" si="4"/>
        <v>44646</v>
      </c>
      <c r="AD5" s="34">
        <f t="shared" si="4"/>
        <v>44647</v>
      </c>
      <c r="AE5" s="32">
        <f t="shared" si="4"/>
        <v>44648</v>
      </c>
      <c r="AF5" s="32">
        <f t="shared" si="4"/>
        <v>44649</v>
      </c>
      <c r="AG5" s="32">
        <f t="shared" si="4"/>
        <v>44650</v>
      </c>
      <c r="AH5" s="32">
        <f t="shared" si="4"/>
        <v>44651</v>
      </c>
      <c r="AI5" s="32" t="str">
        <f>""</f>
        <v/>
      </c>
      <c r="AJ5" s="32" t="str">
        <f>""</f>
        <v/>
      </c>
      <c r="AK5" s="34" t="str">
        <f>""</f>
        <v/>
      </c>
      <c r="AL5" s="32" t="str">
        <f>""</f>
        <v/>
      </c>
      <c r="AM5" s="32" t="str">
        <f>""</f>
        <v/>
      </c>
      <c r="AN5" s="32" t="str">
        <f>""</f>
        <v/>
      </c>
      <c r="AO5" s="32" t="str">
        <f>""</f>
        <v/>
      </c>
      <c r="AP5" s="32" t="str">
        <f>""</f>
        <v/>
      </c>
      <c r="AQ5" s="32" t="str">
        <f>""</f>
        <v/>
      </c>
    </row>
    <row r="6" spans="1:43" x14ac:dyDescent="0.4">
      <c r="A6" s="16" t="s">
        <v>35</v>
      </c>
      <c r="B6" s="32" t="str">
        <f>""</f>
        <v/>
      </c>
      <c r="C6" s="32" t="str">
        <f>""</f>
        <v/>
      </c>
      <c r="D6" s="32" t="str">
        <f>""</f>
        <v/>
      </c>
      <c r="E6" s="32" t="str">
        <f>""</f>
        <v/>
      </c>
      <c r="F6" s="32" t="str">
        <f>""</f>
        <v/>
      </c>
      <c r="G6" s="32">
        <v>44652</v>
      </c>
      <c r="H6" s="33">
        <v>44653</v>
      </c>
      <c r="I6" s="34">
        <f t="shared" ref="I6:AJ6" si="5">H6+1</f>
        <v>44654</v>
      </c>
      <c r="J6" s="32">
        <f t="shared" si="5"/>
        <v>44655</v>
      </c>
      <c r="K6" s="32">
        <f t="shared" si="5"/>
        <v>44656</v>
      </c>
      <c r="L6" s="32">
        <f t="shared" si="5"/>
        <v>44657</v>
      </c>
      <c r="M6" s="32">
        <f t="shared" si="5"/>
        <v>44658</v>
      </c>
      <c r="N6" s="32">
        <f t="shared" si="5"/>
        <v>44659</v>
      </c>
      <c r="O6" s="32">
        <f t="shared" si="5"/>
        <v>44660</v>
      </c>
      <c r="P6" s="34">
        <f t="shared" si="5"/>
        <v>44661</v>
      </c>
      <c r="Q6" s="32">
        <f t="shared" si="5"/>
        <v>44662</v>
      </c>
      <c r="R6" s="32">
        <f t="shared" si="5"/>
        <v>44663</v>
      </c>
      <c r="S6" s="32">
        <f t="shared" si="5"/>
        <v>44664</v>
      </c>
      <c r="T6" s="32">
        <f t="shared" si="5"/>
        <v>44665</v>
      </c>
      <c r="U6" s="32">
        <f t="shared" si="5"/>
        <v>44666</v>
      </c>
      <c r="V6" s="32">
        <f t="shared" si="5"/>
        <v>44667</v>
      </c>
      <c r="W6" s="34">
        <f t="shared" si="5"/>
        <v>44668</v>
      </c>
      <c r="X6" s="32">
        <f t="shared" si="5"/>
        <v>44669</v>
      </c>
      <c r="Y6" s="32">
        <f t="shared" si="5"/>
        <v>44670</v>
      </c>
      <c r="Z6" s="32">
        <f t="shared" si="5"/>
        <v>44671</v>
      </c>
      <c r="AA6" s="32">
        <f t="shared" si="5"/>
        <v>44672</v>
      </c>
      <c r="AB6" s="32">
        <f t="shared" si="5"/>
        <v>44673</v>
      </c>
      <c r="AC6" s="32">
        <f t="shared" si="5"/>
        <v>44674</v>
      </c>
      <c r="AD6" s="34">
        <f t="shared" si="5"/>
        <v>44675</v>
      </c>
      <c r="AE6" s="32">
        <f t="shared" si="5"/>
        <v>44676</v>
      </c>
      <c r="AF6" s="32">
        <f t="shared" si="5"/>
        <v>44677</v>
      </c>
      <c r="AG6" s="32">
        <f t="shared" si="5"/>
        <v>44678</v>
      </c>
      <c r="AH6" s="32">
        <f t="shared" si="5"/>
        <v>44679</v>
      </c>
      <c r="AI6" s="32">
        <f t="shared" si="5"/>
        <v>44680</v>
      </c>
      <c r="AJ6" s="32">
        <f t="shared" si="5"/>
        <v>44681</v>
      </c>
      <c r="AK6" s="34" t="str">
        <f>""</f>
        <v/>
      </c>
      <c r="AL6" s="32" t="str">
        <f>""</f>
        <v/>
      </c>
      <c r="AM6" s="32" t="str">
        <f>""</f>
        <v/>
      </c>
      <c r="AN6" s="32" t="str">
        <f>""</f>
        <v/>
      </c>
      <c r="AO6" s="32" t="str">
        <f>""</f>
        <v/>
      </c>
      <c r="AP6" s="32" t="str">
        <f>""</f>
        <v/>
      </c>
      <c r="AQ6" s="32" t="str">
        <f>""</f>
        <v/>
      </c>
    </row>
    <row r="7" spans="1:43" x14ac:dyDescent="0.4">
      <c r="A7" s="16" t="s">
        <v>36</v>
      </c>
      <c r="B7" s="32">
        <v>44682</v>
      </c>
      <c r="C7" s="32">
        <v>44683</v>
      </c>
      <c r="D7" s="32">
        <v>44684</v>
      </c>
      <c r="E7" s="32">
        <v>44685</v>
      </c>
      <c r="F7" s="32">
        <v>44686</v>
      </c>
      <c r="G7" s="32">
        <v>44687</v>
      </c>
      <c r="H7" s="33">
        <v>44688</v>
      </c>
      <c r="I7" s="34">
        <f t="shared" ref="I7:AF7" si="6">H7+1</f>
        <v>44689</v>
      </c>
      <c r="J7" s="32">
        <f t="shared" si="6"/>
        <v>44690</v>
      </c>
      <c r="K7" s="32">
        <f t="shared" si="6"/>
        <v>44691</v>
      </c>
      <c r="L7" s="32">
        <f t="shared" si="6"/>
        <v>44692</v>
      </c>
      <c r="M7" s="32">
        <f t="shared" si="6"/>
        <v>44693</v>
      </c>
      <c r="N7" s="32">
        <f t="shared" si="6"/>
        <v>44694</v>
      </c>
      <c r="O7" s="32">
        <f t="shared" si="6"/>
        <v>44695</v>
      </c>
      <c r="P7" s="34">
        <f t="shared" si="6"/>
        <v>44696</v>
      </c>
      <c r="Q7" s="32">
        <f t="shared" si="6"/>
        <v>44697</v>
      </c>
      <c r="R7" s="32">
        <f t="shared" si="6"/>
        <v>44698</v>
      </c>
      <c r="S7" s="32">
        <f t="shared" si="6"/>
        <v>44699</v>
      </c>
      <c r="T7" s="32">
        <f t="shared" si="6"/>
        <v>44700</v>
      </c>
      <c r="U7" s="32">
        <f t="shared" si="6"/>
        <v>44701</v>
      </c>
      <c r="V7" s="32">
        <f t="shared" si="6"/>
        <v>44702</v>
      </c>
      <c r="W7" s="34">
        <f t="shared" si="6"/>
        <v>44703</v>
      </c>
      <c r="X7" s="32">
        <f t="shared" si="6"/>
        <v>44704</v>
      </c>
      <c r="Y7" s="32">
        <f t="shared" si="6"/>
        <v>44705</v>
      </c>
      <c r="Z7" s="32">
        <f t="shared" si="6"/>
        <v>44706</v>
      </c>
      <c r="AA7" s="32">
        <f t="shared" si="6"/>
        <v>44707</v>
      </c>
      <c r="AB7" s="32">
        <f t="shared" si="6"/>
        <v>44708</v>
      </c>
      <c r="AC7" s="32">
        <f t="shared" si="6"/>
        <v>44709</v>
      </c>
      <c r="AD7" s="34">
        <f t="shared" si="6"/>
        <v>44710</v>
      </c>
      <c r="AE7" s="32">
        <f t="shared" si="6"/>
        <v>44711</v>
      </c>
      <c r="AF7" s="32">
        <f t="shared" si="6"/>
        <v>44712</v>
      </c>
      <c r="AG7" s="32" t="str">
        <f>""</f>
        <v/>
      </c>
      <c r="AH7" s="32" t="str">
        <f>""</f>
        <v/>
      </c>
      <c r="AI7" s="32" t="str">
        <f>""</f>
        <v/>
      </c>
      <c r="AJ7" s="32" t="str">
        <f>""</f>
        <v/>
      </c>
      <c r="AK7" s="34" t="str">
        <f>""</f>
        <v/>
      </c>
      <c r="AL7" s="32" t="str">
        <f>""</f>
        <v/>
      </c>
      <c r="AM7" s="32" t="str">
        <f>""</f>
        <v/>
      </c>
      <c r="AN7" s="32" t="str">
        <f>""</f>
        <v/>
      </c>
      <c r="AO7" s="32" t="str">
        <f>""</f>
        <v/>
      </c>
      <c r="AP7" s="32" t="str">
        <f>""</f>
        <v/>
      </c>
      <c r="AQ7" s="32" t="str">
        <f>""</f>
        <v/>
      </c>
    </row>
    <row r="8" spans="1:43" x14ac:dyDescent="0.4">
      <c r="A8" s="16" t="s">
        <v>37</v>
      </c>
      <c r="B8" s="32" t="str">
        <f>""</f>
        <v/>
      </c>
      <c r="C8" s="32" t="str">
        <f>""</f>
        <v/>
      </c>
      <c r="D8" s="32" t="str">
        <f>""</f>
        <v/>
      </c>
      <c r="E8" s="32">
        <v>44713</v>
      </c>
      <c r="F8" s="32">
        <v>44714</v>
      </c>
      <c r="G8" s="32">
        <v>44715</v>
      </c>
      <c r="H8" s="33">
        <v>44716</v>
      </c>
      <c r="I8" s="34">
        <f t="shared" ref="I8:AH8" si="7">H8+1</f>
        <v>44717</v>
      </c>
      <c r="J8" s="32">
        <f t="shared" si="7"/>
        <v>44718</v>
      </c>
      <c r="K8" s="32">
        <f t="shared" si="7"/>
        <v>44719</v>
      </c>
      <c r="L8" s="32">
        <f t="shared" si="7"/>
        <v>44720</v>
      </c>
      <c r="M8" s="32">
        <f t="shared" si="7"/>
        <v>44721</v>
      </c>
      <c r="N8" s="32">
        <f t="shared" si="7"/>
        <v>44722</v>
      </c>
      <c r="O8" s="32">
        <f t="shared" si="7"/>
        <v>44723</v>
      </c>
      <c r="P8" s="34">
        <f t="shared" si="7"/>
        <v>44724</v>
      </c>
      <c r="Q8" s="32">
        <f t="shared" si="7"/>
        <v>44725</v>
      </c>
      <c r="R8" s="32">
        <f t="shared" si="7"/>
        <v>44726</v>
      </c>
      <c r="S8" s="32">
        <f t="shared" si="7"/>
        <v>44727</v>
      </c>
      <c r="T8" s="32">
        <f t="shared" si="7"/>
        <v>44728</v>
      </c>
      <c r="U8" s="32">
        <f t="shared" si="7"/>
        <v>44729</v>
      </c>
      <c r="V8" s="32">
        <f t="shared" si="7"/>
        <v>44730</v>
      </c>
      <c r="W8" s="34">
        <f t="shared" si="7"/>
        <v>44731</v>
      </c>
      <c r="X8" s="32">
        <f t="shared" si="7"/>
        <v>44732</v>
      </c>
      <c r="Y8" s="32">
        <f t="shared" si="7"/>
        <v>44733</v>
      </c>
      <c r="Z8" s="32">
        <f t="shared" si="7"/>
        <v>44734</v>
      </c>
      <c r="AA8" s="32">
        <f t="shared" si="7"/>
        <v>44735</v>
      </c>
      <c r="AB8" s="32">
        <f t="shared" si="7"/>
        <v>44736</v>
      </c>
      <c r="AC8" s="32">
        <f t="shared" si="7"/>
        <v>44737</v>
      </c>
      <c r="AD8" s="34">
        <f t="shared" si="7"/>
        <v>44738</v>
      </c>
      <c r="AE8" s="32">
        <f t="shared" si="7"/>
        <v>44739</v>
      </c>
      <c r="AF8" s="32">
        <f t="shared" si="7"/>
        <v>44740</v>
      </c>
      <c r="AG8" s="32">
        <f t="shared" si="7"/>
        <v>44741</v>
      </c>
      <c r="AH8" s="32">
        <f t="shared" si="7"/>
        <v>44742</v>
      </c>
      <c r="AI8" s="32" t="str">
        <f>""</f>
        <v/>
      </c>
      <c r="AJ8" s="32" t="str">
        <f>""</f>
        <v/>
      </c>
      <c r="AK8" s="34" t="str">
        <f>""</f>
        <v/>
      </c>
      <c r="AL8" s="32" t="str">
        <f>""</f>
        <v/>
      </c>
      <c r="AM8" s="32" t="str">
        <f>""</f>
        <v/>
      </c>
      <c r="AN8" s="32" t="str">
        <f>""</f>
        <v/>
      </c>
      <c r="AO8" s="32" t="str">
        <f>""</f>
        <v/>
      </c>
      <c r="AP8" s="32" t="str">
        <f>""</f>
        <v/>
      </c>
      <c r="AQ8" s="32" t="str">
        <f>""</f>
        <v/>
      </c>
    </row>
    <row r="9" spans="1:43" x14ac:dyDescent="0.4">
      <c r="A9" s="16" t="s">
        <v>38</v>
      </c>
      <c r="B9" s="32" t="str">
        <f>""</f>
        <v/>
      </c>
      <c r="C9" s="32" t="str">
        <f>""</f>
        <v/>
      </c>
      <c r="D9" s="32" t="str">
        <f>""</f>
        <v/>
      </c>
      <c r="E9" s="32" t="str">
        <f>""</f>
        <v/>
      </c>
      <c r="F9" s="32" t="str">
        <f>""</f>
        <v/>
      </c>
      <c r="G9" s="32">
        <v>44743</v>
      </c>
      <c r="H9" s="33">
        <v>44744</v>
      </c>
      <c r="I9" s="34">
        <f t="shared" ref="I9:AK9" si="8">H9+1</f>
        <v>44745</v>
      </c>
      <c r="J9" s="32">
        <f t="shared" si="8"/>
        <v>44746</v>
      </c>
      <c r="K9" s="32">
        <f t="shared" si="8"/>
        <v>44747</v>
      </c>
      <c r="L9" s="32">
        <f t="shared" si="8"/>
        <v>44748</v>
      </c>
      <c r="M9" s="32">
        <f t="shared" si="8"/>
        <v>44749</v>
      </c>
      <c r="N9" s="32">
        <f t="shared" si="8"/>
        <v>44750</v>
      </c>
      <c r="O9" s="32">
        <f t="shared" si="8"/>
        <v>44751</v>
      </c>
      <c r="P9" s="34">
        <f t="shared" si="8"/>
        <v>44752</v>
      </c>
      <c r="Q9" s="32">
        <f t="shared" si="8"/>
        <v>44753</v>
      </c>
      <c r="R9" s="32">
        <f t="shared" si="8"/>
        <v>44754</v>
      </c>
      <c r="S9" s="32">
        <f t="shared" si="8"/>
        <v>44755</v>
      </c>
      <c r="T9" s="32">
        <f t="shared" si="8"/>
        <v>44756</v>
      </c>
      <c r="U9" s="32">
        <f t="shared" si="8"/>
        <v>44757</v>
      </c>
      <c r="V9" s="32">
        <f t="shared" si="8"/>
        <v>44758</v>
      </c>
      <c r="W9" s="34">
        <f t="shared" si="8"/>
        <v>44759</v>
      </c>
      <c r="X9" s="32">
        <f t="shared" si="8"/>
        <v>44760</v>
      </c>
      <c r="Y9" s="32">
        <f t="shared" si="8"/>
        <v>44761</v>
      </c>
      <c r="Z9" s="32">
        <f t="shared" si="8"/>
        <v>44762</v>
      </c>
      <c r="AA9" s="32">
        <f t="shared" si="8"/>
        <v>44763</v>
      </c>
      <c r="AB9" s="32">
        <f t="shared" si="8"/>
        <v>44764</v>
      </c>
      <c r="AC9" s="32">
        <f t="shared" si="8"/>
        <v>44765</v>
      </c>
      <c r="AD9" s="34">
        <f t="shared" si="8"/>
        <v>44766</v>
      </c>
      <c r="AE9" s="32">
        <f t="shared" si="8"/>
        <v>44767</v>
      </c>
      <c r="AF9" s="32">
        <f t="shared" si="8"/>
        <v>44768</v>
      </c>
      <c r="AG9" s="32">
        <f t="shared" si="8"/>
        <v>44769</v>
      </c>
      <c r="AH9" s="32">
        <f t="shared" si="8"/>
        <v>44770</v>
      </c>
      <c r="AI9" s="32">
        <f t="shared" si="8"/>
        <v>44771</v>
      </c>
      <c r="AJ9" s="32">
        <f t="shared" si="8"/>
        <v>44772</v>
      </c>
      <c r="AK9" s="34">
        <f t="shared" si="8"/>
        <v>44773</v>
      </c>
      <c r="AL9" s="32" t="str">
        <f>""</f>
        <v/>
      </c>
      <c r="AM9" s="32" t="str">
        <f>""</f>
        <v/>
      </c>
      <c r="AN9" s="32" t="str">
        <f>""</f>
        <v/>
      </c>
      <c r="AO9" s="32" t="str">
        <f>""</f>
        <v/>
      </c>
      <c r="AP9" s="32" t="str">
        <f>""</f>
        <v/>
      </c>
      <c r="AQ9" s="32" t="str">
        <f>""</f>
        <v/>
      </c>
    </row>
    <row r="10" spans="1:43" x14ac:dyDescent="0.4">
      <c r="A10" s="16" t="s">
        <v>39</v>
      </c>
      <c r="B10" s="32" t="str">
        <f>""</f>
        <v/>
      </c>
      <c r="C10" s="32">
        <v>44774</v>
      </c>
      <c r="D10" s="32">
        <v>44775</v>
      </c>
      <c r="E10" s="32">
        <v>44776</v>
      </c>
      <c r="F10" s="32">
        <v>44777</v>
      </c>
      <c r="G10" s="32">
        <v>44778</v>
      </c>
      <c r="H10" s="33">
        <v>44779</v>
      </c>
      <c r="I10" s="34">
        <f t="shared" ref="I10:AG10" si="9">H10+1</f>
        <v>44780</v>
      </c>
      <c r="J10" s="32">
        <f t="shared" si="9"/>
        <v>44781</v>
      </c>
      <c r="K10" s="32">
        <f t="shared" si="9"/>
        <v>44782</v>
      </c>
      <c r="L10" s="32">
        <f t="shared" si="9"/>
        <v>44783</v>
      </c>
      <c r="M10" s="32">
        <f t="shared" si="9"/>
        <v>44784</v>
      </c>
      <c r="N10" s="32">
        <f t="shared" si="9"/>
        <v>44785</v>
      </c>
      <c r="O10" s="32">
        <f t="shared" si="9"/>
        <v>44786</v>
      </c>
      <c r="P10" s="34">
        <f t="shared" si="9"/>
        <v>44787</v>
      </c>
      <c r="Q10" s="32">
        <f t="shared" si="9"/>
        <v>44788</v>
      </c>
      <c r="R10" s="32">
        <f t="shared" si="9"/>
        <v>44789</v>
      </c>
      <c r="S10" s="32">
        <f t="shared" si="9"/>
        <v>44790</v>
      </c>
      <c r="T10" s="32">
        <f t="shared" si="9"/>
        <v>44791</v>
      </c>
      <c r="U10" s="32">
        <f t="shared" si="9"/>
        <v>44792</v>
      </c>
      <c r="V10" s="32">
        <f t="shared" si="9"/>
        <v>44793</v>
      </c>
      <c r="W10" s="34">
        <f t="shared" si="9"/>
        <v>44794</v>
      </c>
      <c r="X10" s="32">
        <f t="shared" si="9"/>
        <v>44795</v>
      </c>
      <c r="Y10" s="32">
        <f t="shared" si="9"/>
        <v>44796</v>
      </c>
      <c r="Z10" s="32">
        <f t="shared" si="9"/>
        <v>44797</v>
      </c>
      <c r="AA10" s="32">
        <f t="shared" si="9"/>
        <v>44798</v>
      </c>
      <c r="AB10" s="32">
        <f t="shared" si="9"/>
        <v>44799</v>
      </c>
      <c r="AC10" s="32">
        <f t="shared" si="9"/>
        <v>44800</v>
      </c>
      <c r="AD10" s="34">
        <f t="shared" si="9"/>
        <v>44801</v>
      </c>
      <c r="AE10" s="32">
        <f t="shared" si="9"/>
        <v>44802</v>
      </c>
      <c r="AF10" s="32">
        <f t="shared" si="9"/>
        <v>44803</v>
      </c>
      <c r="AG10" s="32">
        <f t="shared" si="9"/>
        <v>44804</v>
      </c>
      <c r="AH10" s="32" t="str">
        <f>""</f>
        <v/>
      </c>
      <c r="AI10" s="32" t="str">
        <f>""</f>
        <v/>
      </c>
      <c r="AJ10" s="32" t="str">
        <f>""</f>
        <v/>
      </c>
      <c r="AK10" s="34" t="str">
        <f>""</f>
        <v/>
      </c>
      <c r="AL10" s="32" t="str">
        <f>""</f>
        <v/>
      </c>
      <c r="AM10" s="32" t="str">
        <f>""</f>
        <v/>
      </c>
      <c r="AN10" s="32" t="str">
        <f>""</f>
        <v/>
      </c>
      <c r="AO10" s="32" t="str">
        <f>""</f>
        <v/>
      </c>
      <c r="AP10" s="32" t="str">
        <f>""</f>
        <v/>
      </c>
      <c r="AQ10" s="32" t="str">
        <f>""</f>
        <v/>
      </c>
    </row>
    <row r="11" spans="1:43" x14ac:dyDescent="0.4">
      <c r="A11" s="16" t="s">
        <v>40</v>
      </c>
      <c r="B11" s="32" t="str">
        <f>""</f>
        <v/>
      </c>
      <c r="C11" s="32" t="str">
        <f>""</f>
        <v/>
      </c>
      <c r="D11" s="32" t="str">
        <f>""</f>
        <v/>
      </c>
      <c r="E11" s="32" t="str">
        <f>""</f>
        <v/>
      </c>
      <c r="F11" s="32">
        <v>44805</v>
      </c>
      <c r="G11" s="32">
        <v>44806</v>
      </c>
      <c r="H11" s="33">
        <v>44807</v>
      </c>
      <c r="I11" s="34">
        <f t="shared" ref="I11:AI11" si="10">H11+1</f>
        <v>44808</v>
      </c>
      <c r="J11" s="32">
        <f t="shared" si="10"/>
        <v>44809</v>
      </c>
      <c r="K11" s="32">
        <f t="shared" si="10"/>
        <v>44810</v>
      </c>
      <c r="L11" s="32">
        <f t="shared" si="10"/>
        <v>44811</v>
      </c>
      <c r="M11" s="32">
        <f t="shared" si="10"/>
        <v>44812</v>
      </c>
      <c r="N11" s="32">
        <f t="shared" si="10"/>
        <v>44813</v>
      </c>
      <c r="O11" s="32">
        <f t="shared" si="10"/>
        <v>44814</v>
      </c>
      <c r="P11" s="34">
        <f t="shared" si="10"/>
        <v>44815</v>
      </c>
      <c r="Q11" s="32">
        <f t="shared" si="10"/>
        <v>44816</v>
      </c>
      <c r="R11" s="32">
        <f t="shared" si="10"/>
        <v>44817</v>
      </c>
      <c r="S11" s="32">
        <f t="shared" si="10"/>
        <v>44818</v>
      </c>
      <c r="T11" s="32">
        <f t="shared" si="10"/>
        <v>44819</v>
      </c>
      <c r="U11" s="32">
        <f t="shared" si="10"/>
        <v>44820</v>
      </c>
      <c r="V11" s="32">
        <f t="shared" si="10"/>
        <v>44821</v>
      </c>
      <c r="W11" s="34">
        <f t="shared" si="10"/>
        <v>44822</v>
      </c>
      <c r="X11" s="32">
        <f t="shared" si="10"/>
        <v>44823</v>
      </c>
      <c r="Y11" s="32">
        <f t="shared" si="10"/>
        <v>44824</v>
      </c>
      <c r="Z11" s="32">
        <f t="shared" si="10"/>
        <v>44825</v>
      </c>
      <c r="AA11" s="32">
        <f t="shared" si="10"/>
        <v>44826</v>
      </c>
      <c r="AB11" s="32">
        <f t="shared" si="10"/>
        <v>44827</v>
      </c>
      <c r="AC11" s="32">
        <f t="shared" si="10"/>
        <v>44828</v>
      </c>
      <c r="AD11" s="34">
        <f t="shared" si="10"/>
        <v>44829</v>
      </c>
      <c r="AE11" s="32">
        <f t="shared" si="10"/>
        <v>44830</v>
      </c>
      <c r="AF11" s="32">
        <f t="shared" si="10"/>
        <v>44831</v>
      </c>
      <c r="AG11" s="32">
        <f t="shared" si="10"/>
        <v>44832</v>
      </c>
      <c r="AH11" s="32">
        <f t="shared" si="10"/>
        <v>44833</v>
      </c>
      <c r="AI11" s="32">
        <f t="shared" si="10"/>
        <v>44834</v>
      </c>
      <c r="AJ11" s="32" t="str">
        <f>""</f>
        <v/>
      </c>
      <c r="AK11" s="34" t="str">
        <f>""</f>
        <v/>
      </c>
      <c r="AL11" s="32" t="str">
        <f>""</f>
        <v/>
      </c>
      <c r="AM11" s="32" t="str">
        <f>""</f>
        <v/>
      </c>
      <c r="AN11" s="32" t="str">
        <f>""</f>
        <v/>
      </c>
      <c r="AO11" s="32" t="str">
        <f>""</f>
        <v/>
      </c>
      <c r="AP11" s="32" t="str">
        <f>""</f>
        <v/>
      </c>
      <c r="AQ11" s="32" t="str">
        <f>""</f>
        <v/>
      </c>
    </row>
  </sheetData>
  <phoneticPr fontId="2"/>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tabSelected="1" view="pageBreakPreview" zoomScale="85" zoomScaleNormal="50" zoomScaleSheetLayoutView="85" workbookViewId="0">
      <selection activeCell="T1" sqref="T1"/>
    </sheetView>
  </sheetViews>
  <sheetFormatPr defaultColWidth="9" defaultRowHeight="18.75" x14ac:dyDescent="0.4"/>
  <cols>
    <col min="1" max="1" width="34.25" style="50" customWidth="1"/>
    <col min="2" max="2" width="4.875" style="50" customWidth="1"/>
    <col min="3" max="9" width="11.375" style="50" customWidth="1"/>
    <col min="10" max="10" width="21.875" style="50" customWidth="1"/>
    <col min="11" max="11" width="12.625" style="50" customWidth="1"/>
    <col min="12" max="18" width="11.375" style="50" customWidth="1"/>
    <col min="19" max="19" width="21.875" style="50" customWidth="1"/>
    <col min="20" max="16384" width="9" style="50"/>
  </cols>
  <sheetData>
    <row r="1" spans="1:19" ht="66.75" customHeight="1" x14ac:dyDescent="0.4">
      <c r="A1" s="49" t="s">
        <v>25</v>
      </c>
      <c r="B1" s="79"/>
      <c r="C1" s="166"/>
      <c r="D1" s="166"/>
      <c r="E1" s="166"/>
      <c r="F1" s="166"/>
      <c r="G1" s="166"/>
      <c r="H1" s="166"/>
      <c r="I1" s="166"/>
      <c r="S1" s="28" t="s">
        <v>91</v>
      </c>
    </row>
    <row r="2" spans="1:19" ht="85.5" customHeight="1" x14ac:dyDescent="0.4">
      <c r="A2" s="51" t="s">
        <v>72</v>
      </c>
      <c r="B2" s="52"/>
      <c r="C2" s="52"/>
      <c r="D2" s="52"/>
      <c r="E2" s="52"/>
      <c r="F2" s="52"/>
      <c r="G2" s="52"/>
      <c r="H2" s="52"/>
      <c r="I2" s="52"/>
      <c r="S2" s="81" t="s">
        <v>85</v>
      </c>
    </row>
    <row r="3" spans="1:19" ht="45" customHeight="1" x14ac:dyDescent="0.4">
      <c r="A3" s="51" t="s">
        <v>56</v>
      </c>
      <c r="B3" s="52"/>
      <c r="C3" s="52"/>
      <c r="D3" s="52"/>
      <c r="E3" s="52"/>
      <c r="F3" s="52"/>
      <c r="G3" s="52"/>
      <c r="H3" s="52"/>
      <c r="I3" s="52"/>
    </row>
    <row r="4" spans="1:19" ht="88.35" hidden="1" customHeight="1" x14ac:dyDescent="0.4">
      <c r="A4" s="52"/>
      <c r="B4" s="52"/>
      <c r="C4" s="52"/>
      <c r="D4" s="52"/>
      <c r="E4" s="52"/>
      <c r="F4" s="52"/>
      <c r="G4" s="52"/>
      <c r="H4" s="52"/>
      <c r="I4" s="52"/>
      <c r="Q4" s="53" t="s">
        <v>57</v>
      </c>
    </row>
    <row r="5" spans="1:19" ht="45" customHeight="1" x14ac:dyDescent="0.4">
      <c r="A5" s="52"/>
      <c r="B5" s="52"/>
      <c r="C5" s="52"/>
      <c r="D5" s="52"/>
      <c r="E5" s="52"/>
      <c r="F5" s="52"/>
      <c r="G5" s="52"/>
      <c r="H5" s="52"/>
      <c r="I5" s="52"/>
      <c r="Q5" s="53"/>
    </row>
    <row r="6" spans="1:19" s="55" customFormat="1" ht="15" customHeight="1" x14ac:dyDescent="0.4">
      <c r="A6" s="54"/>
      <c r="B6" s="54"/>
      <c r="C6" s="54"/>
      <c r="D6" s="54"/>
      <c r="E6" s="54"/>
      <c r="F6" s="54"/>
      <c r="G6" s="54"/>
      <c r="H6" s="54"/>
      <c r="I6" s="54"/>
      <c r="Q6" s="56"/>
    </row>
    <row r="7" spans="1:19" s="61" customFormat="1" ht="30.4" customHeight="1" x14ac:dyDescent="0.4">
      <c r="A7" s="57" t="s">
        <v>58</v>
      </c>
      <c r="B7" s="58"/>
      <c r="C7" s="58"/>
      <c r="D7" s="58"/>
      <c r="E7" s="58"/>
      <c r="F7" s="58"/>
      <c r="G7" s="58"/>
      <c r="H7" s="58"/>
      <c r="I7" s="58"/>
      <c r="J7" s="59"/>
      <c r="K7" s="59"/>
      <c r="L7" s="59"/>
      <c r="M7" s="59"/>
      <c r="N7" s="59"/>
      <c r="O7" s="59"/>
      <c r="P7" s="59"/>
      <c r="Q7" s="60"/>
      <c r="R7" s="59"/>
      <c r="S7" s="59"/>
    </row>
    <row r="8" spans="1:19" s="61" customFormat="1" ht="30.4" customHeight="1" x14ac:dyDescent="0.4">
      <c r="A8" s="62" t="s">
        <v>59</v>
      </c>
      <c r="B8" s="58"/>
      <c r="C8" s="58"/>
      <c r="D8" s="58"/>
      <c r="E8" s="58"/>
      <c r="F8" s="58"/>
      <c r="G8" s="58"/>
      <c r="H8" s="58"/>
      <c r="I8" s="58"/>
      <c r="J8" s="59"/>
      <c r="K8" s="59"/>
      <c r="L8" s="59"/>
      <c r="M8" s="59"/>
      <c r="N8" s="59"/>
      <c r="O8" s="59"/>
      <c r="P8" s="59"/>
      <c r="Q8" s="60"/>
      <c r="R8" s="59"/>
      <c r="S8" s="59"/>
    </row>
    <row r="9" spans="1:19" s="61" customFormat="1" ht="30.4" customHeight="1" x14ac:dyDescent="0.4">
      <c r="A9" s="62" t="s">
        <v>60</v>
      </c>
      <c r="B9" s="58"/>
      <c r="C9" s="58"/>
      <c r="D9" s="58"/>
      <c r="E9" s="58"/>
      <c r="F9" s="58"/>
      <c r="G9" s="58"/>
      <c r="H9" s="58"/>
      <c r="I9" s="58"/>
      <c r="J9" s="59"/>
      <c r="K9" s="59"/>
      <c r="L9" s="59"/>
      <c r="M9" s="59"/>
      <c r="N9" s="59"/>
      <c r="O9" s="59"/>
      <c r="P9" s="59"/>
      <c r="Q9" s="60"/>
      <c r="R9" s="59"/>
      <c r="S9" s="59"/>
    </row>
    <row r="10" spans="1:19" s="61" customFormat="1" ht="30.4" customHeight="1" x14ac:dyDescent="0.4">
      <c r="A10" s="62" t="s">
        <v>61</v>
      </c>
      <c r="B10" s="58"/>
      <c r="C10" s="58"/>
      <c r="D10" s="58"/>
      <c r="E10" s="58"/>
      <c r="F10" s="58"/>
      <c r="G10" s="58"/>
      <c r="H10" s="58"/>
      <c r="I10" s="58"/>
      <c r="J10" s="59"/>
      <c r="K10" s="59"/>
      <c r="L10" s="59"/>
      <c r="M10" s="59"/>
      <c r="N10" s="59"/>
      <c r="O10" s="59"/>
      <c r="P10" s="59"/>
      <c r="Q10" s="60"/>
      <c r="R10" s="59"/>
      <c r="S10" s="59"/>
    </row>
    <row r="11" spans="1:19" s="61" customFormat="1" ht="30.4" customHeight="1" x14ac:dyDescent="0.4">
      <c r="A11" s="62" t="s">
        <v>62</v>
      </c>
      <c r="B11" s="63"/>
      <c r="C11" s="63"/>
      <c r="D11" s="63"/>
      <c r="E11" s="63"/>
      <c r="F11" s="63"/>
      <c r="G11" s="63"/>
      <c r="H11" s="63"/>
      <c r="I11" s="63"/>
      <c r="J11" s="59"/>
      <c r="K11" s="59"/>
      <c r="L11" s="59"/>
      <c r="M11" s="59"/>
      <c r="N11" s="59"/>
      <c r="O11" s="59"/>
      <c r="P11" s="59"/>
      <c r="Q11" s="60"/>
      <c r="R11" s="59"/>
      <c r="S11" s="59"/>
    </row>
    <row r="12" spans="1:19" s="61" customFormat="1" ht="30.4" customHeight="1" x14ac:dyDescent="0.4">
      <c r="A12" s="62" t="s">
        <v>63</v>
      </c>
      <c r="B12" s="63"/>
      <c r="C12" s="63"/>
      <c r="D12" s="63"/>
      <c r="E12" s="63"/>
      <c r="F12" s="63"/>
      <c r="G12" s="63"/>
      <c r="H12" s="63"/>
      <c r="I12" s="63"/>
      <c r="J12" s="59"/>
      <c r="K12" s="59"/>
      <c r="L12" s="59"/>
      <c r="M12" s="59"/>
      <c r="N12" s="59"/>
      <c r="O12" s="59"/>
      <c r="P12" s="59"/>
      <c r="Q12" s="60"/>
      <c r="R12" s="59"/>
      <c r="S12" s="59"/>
    </row>
    <row r="13" spans="1:19" s="61" customFormat="1" ht="30.4" customHeight="1" x14ac:dyDescent="0.4">
      <c r="A13" s="62"/>
      <c r="B13" s="63"/>
      <c r="C13" s="63"/>
      <c r="D13" s="63"/>
      <c r="E13" s="63"/>
      <c r="F13" s="63"/>
      <c r="G13" s="63"/>
      <c r="H13" s="63"/>
      <c r="I13" s="63"/>
      <c r="J13" s="59"/>
      <c r="K13" s="59"/>
      <c r="L13" s="59"/>
      <c r="M13" s="59"/>
      <c r="N13" s="59"/>
      <c r="O13" s="59"/>
      <c r="P13" s="59"/>
      <c r="Q13" s="60"/>
      <c r="R13" s="59"/>
      <c r="S13" s="59"/>
    </row>
    <row r="14" spans="1:19" s="61" customFormat="1" ht="30.4" customHeight="1" x14ac:dyDescent="0.4">
      <c r="A14" s="62" t="s">
        <v>64</v>
      </c>
      <c r="B14" s="59"/>
      <c r="C14" s="59"/>
      <c r="D14" s="59"/>
      <c r="E14" s="59"/>
      <c r="F14" s="59"/>
      <c r="G14" s="59"/>
      <c r="H14" s="59"/>
      <c r="I14" s="59"/>
      <c r="J14" s="59"/>
      <c r="K14" s="59"/>
      <c r="L14" s="59"/>
      <c r="M14" s="59"/>
      <c r="N14" s="59"/>
      <c r="O14" s="59"/>
      <c r="P14" s="59"/>
      <c r="Q14" s="59"/>
      <c r="R14" s="59"/>
      <c r="S14" s="59"/>
    </row>
    <row r="15" spans="1:19" s="61" customFormat="1" ht="30.4" customHeight="1" x14ac:dyDescent="0.4">
      <c r="A15" s="62" t="s">
        <v>65</v>
      </c>
      <c r="B15" s="59"/>
      <c r="C15" s="59"/>
      <c r="D15" s="59"/>
      <c r="E15" s="59"/>
      <c r="F15" s="59"/>
      <c r="G15" s="59"/>
      <c r="H15" s="59"/>
      <c r="I15" s="59"/>
      <c r="J15" s="59"/>
      <c r="K15" s="59"/>
      <c r="L15" s="59"/>
      <c r="M15" s="59"/>
      <c r="N15" s="59"/>
      <c r="O15" s="59"/>
      <c r="P15" s="59"/>
      <c r="Q15" s="59"/>
      <c r="R15" s="59"/>
      <c r="S15" s="59"/>
    </row>
    <row r="16" spans="1:19" s="61" customFormat="1" ht="30.4" customHeight="1" x14ac:dyDescent="0.4">
      <c r="A16" s="58"/>
      <c r="B16" s="59"/>
      <c r="C16" s="59"/>
      <c r="D16" s="59"/>
      <c r="E16" s="59"/>
      <c r="F16" s="59"/>
      <c r="G16" s="59"/>
      <c r="H16" s="59"/>
      <c r="I16" s="59"/>
      <c r="J16" s="59"/>
      <c r="K16" s="59"/>
      <c r="L16" s="59"/>
      <c r="M16" s="59"/>
      <c r="N16" s="59"/>
      <c r="O16" s="59"/>
      <c r="P16" s="59"/>
      <c r="Q16" s="59"/>
      <c r="R16" s="59"/>
      <c r="S16" s="59"/>
    </row>
    <row r="17" spans="1:19" s="61" customFormat="1" ht="30.4" customHeight="1" x14ac:dyDescent="0.4">
      <c r="A17" s="62" t="s">
        <v>66</v>
      </c>
      <c r="B17" s="59"/>
      <c r="C17" s="59"/>
      <c r="D17" s="59"/>
      <c r="E17" s="59"/>
      <c r="F17" s="59"/>
      <c r="G17" s="59"/>
      <c r="H17" s="59"/>
      <c r="I17" s="59"/>
      <c r="J17" s="59"/>
      <c r="K17" s="59"/>
      <c r="L17" s="59"/>
      <c r="M17" s="59"/>
      <c r="N17" s="59"/>
      <c r="O17" s="59"/>
      <c r="P17" s="59"/>
      <c r="Q17" s="59"/>
      <c r="R17" s="59"/>
      <c r="S17" s="59"/>
    </row>
    <row r="18" spans="1:19" s="61" customFormat="1" ht="30.4" customHeight="1" x14ac:dyDescent="0.4">
      <c r="A18" s="58"/>
      <c r="B18" s="59"/>
      <c r="C18" s="59"/>
      <c r="D18" s="59"/>
      <c r="E18" s="59"/>
      <c r="F18" s="59"/>
      <c r="G18" s="59"/>
      <c r="H18" s="59"/>
      <c r="I18" s="59"/>
      <c r="J18" s="59"/>
      <c r="K18" s="59"/>
      <c r="L18" s="59"/>
      <c r="M18" s="59"/>
      <c r="N18" s="59"/>
      <c r="O18" s="59"/>
      <c r="P18" s="59"/>
      <c r="Q18" s="59"/>
      <c r="R18" s="59"/>
      <c r="S18" s="59"/>
    </row>
    <row r="19" spans="1:19" s="61" customFormat="1" ht="30.4" customHeight="1" x14ac:dyDescent="0.4">
      <c r="A19" s="58" t="s">
        <v>67</v>
      </c>
      <c r="B19" s="64"/>
      <c r="C19" s="64"/>
      <c r="D19" s="59"/>
      <c r="E19" s="59"/>
      <c r="F19" s="59"/>
      <c r="G19" s="59"/>
      <c r="H19" s="59"/>
      <c r="I19" s="59"/>
      <c r="J19" s="59"/>
      <c r="K19" s="59"/>
      <c r="L19" s="59"/>
      <c r="M19" s="59"/>
      <c r="N19" s="59"/>
      <c r="O19" s="59"/>
      <c r="P19" s="59"/>
      <c r="Q19" s="59"/>
      <c r="R19" s="59"/>
      <c r="S19" s="59"/>
    </row>
    <row r="20" spans="1:19" s="61" customFormat="1" ht="30.4" customHeight="1" x14ac:dyDescent="0.4">
      <c r="A20" s="65"/>
      <c r="B20" s="59"/>
      <c r="C20" s="59"/>
      <c r="D20" s="59"/>
      <c r="E20" s="59"/>
      <c r="F20" s="59"/>
      <c r="G20" s="59"/>
      <c r="H20" s="59"/>
      <c r="I20" s="59"/>
      <c r="J20" s="59"/>
      <c r="K20" s="59"/>
      <c r="L20" s="59"/>
      <c r="M20" s="59"/>
      <c r="N20" s="59"/>
      <c r="O20" s="59"/>
      <c r="P20" s="59"/>
      <c r="Q20" s="59"/>
      <c r="R20" s="59"/>
      <c r="S20" s="59"/>
    </row>
    <row r="21" spans="1:19" s="55" customFormat="1" ht="14.65" customHeight="1" x14ac:dyDescent="0.4">
      <c r="A21" s="66"/>
      <c r="C21" s="67"/>
    </row>
    <row r="22" spans="1:19" ht="36.4" customHeight="1" x14ac:dyDescent="0.4">
      <c r="A22" s="68"/>
      <c r="C22" s="69"/>
    </row>
    <row r="23" spans="1:19" ht="36.4" customHeight="1" x14ac:dyDescent="0.4">
      <c r="A23" s="68"/>
      <c r="C23" s="69"/>
    </row>
    <row r="24" spans="1:19" ht="42" customHeight="1" x14ac:dyDescent="0.4">
      <c r="A24" s="70"/>
      <c r="B24" s="70"/>
      <c r="C24" s="82" t="s">
        <v>1</v>
      </c>
      <c r="D24" s="82" t="s">
        <v>2</v>
      </c>
      <c r="E24" s="82" t="s">
        <v>3</v>
      </c>
      <c r="F24" s="82" t="s">
        <v>4</v>
      </c>
      <c r="G24" s="71" t="s">
        <v>5</v>
      </c>
      <c r="H24" s="82" t="s">
        <v>6</v>
      </c>
      <c r="I24" s="82" t="s">
        <v>0</v>
      </c>
      <c r="J24" s="167" t="s">
        <v>68</v>
      </c>
      <c r="L24" s="82" t="s">
        <v>1</v>
      </c>
      <c r="M24" s="82" t="s">
        <v>2</v>
      </c>
      <c r="N24" s="82" t="s">
        <v>3</v>
      </c>
      <c r="O24" s="82" t="s">
        <v>4</v>
      </c>
      <c r="P24" s="82" t="s">
        <v>5</v>
      </c>
      <c r="Q24" s="82" t="s">
        <v>6</v>
      </c>
      <c r="R24" s="82" t="s">
        <v>0</v>
      </c>
      <c r="S24" s="167" t="s">
        <v>68</v>
      </c>
    </row>
    <row r="25" spans="1:19" ht="42" customHeight="1" x14ac:dyDescent="0.4">
      <c r="A25" s="70"/>
      <c r="B25" s="70"/>
      <c r="C25" s="73">
        <v>45047</v>
      </c>
      <c r="D25" s="73">
        <v>45048</v>
      </c>
      <c r="E25" s="72">
        <v>45049</v>
      </c>
      <c r="F25" s="72">
        <v>45050</v>
      </c>
      <c r="G25" s="72">
        <v>45051</v>
      </c>
      <c r="H25" s="74">
        <v>45052</v>
      </c>
      <c r="I25" s="72">
        <v>45053</v>
      </c>
      <c r="J25" s="168"/>
      <c r="L25" s="73">
        <v>45082</v>
      </c>
      <c r="M25" s="73">
        <v>45083</v>
      </c>
      <c r="N25" s="73">
        <v>45084</v>
      </c>
      <c r="O25" s="73">
        <v>45085</v>
      </c>
      <c r="P25" s="73">
        <v>45086</v>
      </c>
      <c r="Q25" s="74">
        <v>45087</v>
      </c>
      <c r="R25" s="72">
        <v>45088</v>
      </c>
      <c r="S25" s="168"/>
    </row>
    <row r="26" spans="1:19" ht="33.75" customHeight="1" x14ac:dyDescent="0.4">
      <c r="A26" s="178"/>
      <c r="B26" s="179"/>
      <c r="C26" s="43"/>
      <c r="D26" s="43"/>
      <c r="E26" s="162"/>
      <c r="F26" s="162"/>
      <c r="G26" s="162"/>
      <c r="H26" s="162"/>
      <c r="I26" s="162"/>
      <c r="J26" s="165" t="str">
        <f>IF(COUNTA(C26,D26:H26,D28:H28,D29:H29,D31:H31,I26),"該当","")</f>
        <v/>
      </c>
      <c r="L26" s="43"/>
      <c r="M26" s="43"/>
      <c r="N26" s="43"/>
      <c r="O26" s="122"/>
      <c r="P26" s="43"/>
      <c r="Q26" s="169"/>
      <c r="R26" s="162"/>
      <c r="S26" s="165" t="str">
        <f>IF(COUNTA(L26,M26:Q26,M28:Q28,M29:Q29,M31:Q31,R26),"該当","")</f>
        <v/>
      </c>
    </row>
    <row r="27" spans="1:19" ht="33.75" customHeight="1" x14ac:dyDescent="0.4">
      <c r="A27" s="172" t="s">
        <v>80</v>
      </c>
      <c r="B27" s="173"/>
      <c r="C27" s="44" t="s">
        <v>69</v>
      </c>
      <c r="D27" s="44" t="s">
        <v>69</v>
      </c>
      <c r="E27" s="163"/>
      <c r="F27" s="163"/>
      <c r="G27" s="163"/>
      <c r="H27" s="163"/>
      <c r="I27" s="163"/>
      <c r="J27" s="165"/>
      <c r="L27" s="44" t="s">
        <v>69</v>
      </c>
      <c r="M27" s="44" t="s">
        <v>69</v>
      </c>
      <c r="N27" s="44" t="s">
        <v>69</v>
      </c>
      <c r="O27" s="44" t="s">
        <v>69</v>
      </c>
      <c r="P27" s="44" t="s">
        <v>69</v>
      </c>
      <c r="Q27" s="170"/>
      <c r="R27" s="163"/>
      <c r="S27" s="165"/>
    </row>
    <row r="28" spans="1:19" ht="33.75" customHeight="1" x14ac:dyDescent="0.4">
      <c r="A28" s="172"/>
      <c r="B28" s="173"/>
      <c r="C28" s="45"/>
      <c r="D28" s="45"/>
      <c r="E28" s="163"/>
      <c r="F28" s="163"/>
      <c r="G28" s="163"/>
      <c r="H28" s="163"/>
      <c r="I28" s="163"/>
      <c r="J28" s="165"/>
      <c r="L28" s="45"/>
      <c r="M28" s="45"/>
      <c r="N28" s="45"/>
      <c r="O28" s="121"/>
      <c r="P28" s="45"/>
      <c r="Q28" s="170"/>
      <c r="R28" s="163"/>
      <c r="S28" s="165"/>
    </row>
    <row r="29" spans="1:19" ht="33.75" customHeight="1" x14ac:dyDescent="0.4">
      <c r="A29" s="174"/>
      <c r="B29" s="175"/>
      <c r="C29" s="43"/>
      <c r="D29" s="43"/>
      <c r="E29" s="163"/>
      <c r="F29" s="163"/>
      <c r="G29" s="163"/>
      <c r="H29" s="163"/>
      <c r="I29" s="163"/>
      <c r="J29" s="165"/>
      <c r="L29" s="43"/>
      <c r="M29" s="43"/>
      <c r="N29" s="43"/>
      <c r="O29" s="43"/>
      <c r="P29" s="43"/>
      <c r="Q29" s="170"/>
      <c r="R29" s="163"/>
      <c r="S29" s="165"/>
    </row>
    <row r="30" spans="1:19" ht="33.75" customHeight="1" x14ac:dyDescent="0.4">
      <c r="A30" s="172" t="s">
        <v>70</v>
      </c>
      <c r="B30" s="173"/>
      <c r="C30" s="44" t="s">
        <v>69</v>
      </c>
      <c r="D30" s="44" t="s">
        <v>69</v>
      </c>
      <c r="E30" s="163"/>
      <c r="F30" s="163"/>
      <c r="G30" s="163"/>
      <c r="H30" s="163"/>
      <c r="I30" s="163"/>
      <c r="J30" s="165"/>
      <c r="L30" s="44" t="s">
        <v>69</v>
      </c>
      <c r="M30" s="44" t="s">
        <v>69</v>
      </c>
      <c r="N30" s="44" t="s">
        <v>69</v>
      </c>
      <c r="O30" s="44" t="s">
        <v>69</v>
      </c>
      <c r="P30" s="44" t="s">
        <v>69</v>
      </c>
      <c r="Q30" s="170"/>
      <c r="R30" s="163"/>
      <c r="S30" s="165"/>
    </row>
    <row r="31" spans="1:19" ht="33.75" customHeight="1" x14ac:dyDescent="0.4">
      <c r="A31" s="176"/>
      <c r="B31" s="177"/>
      <c r="C31" s="45"/>
      <c r="D31" s="45"/>
      <c r="E31" s="164"/>
      <c r="F31" s="164"/>
      <c r="G31" s="164"/>
      <c r="H31" s="164"/>
      <c r="I31" s="164"/>
      <c r="J31" s="165"/>
      <c r="L31" s="45"/>
      <c r="M31" s="45"/>
      <c r="N31" s="45"/>
      <c r="O31" s="45"/>
      <c r="P31" s="45"/>
      <c r="Q31" s="171"/>
      <c r="R31" s="164"/>
      <c r="S31" s="165"/>
    </row>
    <row r="32" spans="1:19" ht="42" customHeight="1" x14ac:dyDescent="0.4">
      <c r="A32" s="180"/>
      <c r="B32" s="181"/>
      <c r="C32" s="73">
        <v>45054</v>
      </c>
      <c r="D32" s="73">
        <v>45055</v>
      </c>
      <c r="E32" s="73">
        <v>45056</v>
      </c>
      <c r="F32" s="73">
        <v>45057</v>
      </c>
      <c r="G32" s="73">
        <v>45058</v>
      </c>
      <c r="H32" s="74">
        <v>45059</v>
      </c>
      <c r="I32" s="72">
        <v>45060</v>
      </c>
      <c r="J32" s="75"/>
      <c r="L32" s="73">
        <v>45089</v>
      </c>
      <c r="M32" s="73">
        <v>45090</v>
      </c>
      <c r="N32" s="73">
        <v>45091</v>
      </c>
      <c r="O32" s="73">
        <v>45092</v>
      </c>
      <c r="P32" s="73">
        <v>45093</v>
      </c>
      <c r="Q32" s="74">
        <v>45094</v>
      </c>
      <c r="R32" s="72">
        <v>45095</v>
      </c>
    </row>
    <row r="33" spans="1:19" ht="33.75" customHeight="1" x14ac:dyDescent="0.4">
      <c r="A33" s="178"/>
      <c r="B33" s="179"/>
      <c r="C33" s="43"/>
      <c r="D33" s="43"/>
      <c r="E33" s="122"/>
      <c r="F33" s="43"/>
      <c r="G33" s="43"/>
      <c r="H33" s="169"/>
      <c r="I33" s="162"/>
      <c r="J33" s="165" t="str">
        <f>IF(COUNTA(C33,E33:H33,E35:H35,E36:H36,E38:H38,I33,D33),"該当","")</f>
        <v/>
      </c>
      <c r="L33" s="43"/>
      <c r="M33" s="43"/>
      <c r="N33" s="43"/>
      <c r="O33" s="123"/>
      <c r="P33" s="43"/>
      <c r="Q33" s="169"/>
      <c r="R33" s="162"/>
      <c r="S33" s="165" t="str">
        <f>IF(COUNTA(L33,N33:Q33,N35:Q35,M33,M35,M36,M38,N36:Q36,N38:Q38,R33),"該当","")</f>
        <v/>
      </c>
    </row>
    <row r="34" spans="1:19" ht="33.75" customHeight="1" x14ac:dyDescent="0.4">
      <c r="A34" s="172" t="s">
        <v>80</v>
      </c>
      <c r="B34" s="173"/>
      <c r="C34" s="46" t="s">
        <v>69</v>
      </c>
      <c r="D34" s="46" t="s">
        <v>69</v>
      </c>
      <c r="E34" s="44" t="s">
        <v>69</v>
      </c>
      <c r="F34" s="46" t="s">
        <v>69</v>
      </c>
      <c r="G34" s="46" t="s">
        <v>69</v>
      </c>
      <c r="H34" s="170"/>
      <c r="I34" s="163"/>
      <c r="J34" s="165"/>
      <c r="L34" s="44" t="s">
        <v>69</v>
      </c>
      <c r="M34" s="44" t="s">
        <v>69</v>
      </c>
      <c r="N34" s="44" t="s">
        <v>69</v>
      </c>
      <c r="O34" s="44" t="s">
        <v>69</v>
      </c>
      <c r="P34" s="44" t="s">
        <v>69</v>
      </c>
      <c r="Q34" s="170"/>
      <c r="R34" s="163"/>
      <c r="S34" s="165"/>
    </row>
    <row r="35" spans="1:19" ht="33.75" customHeight="1" x14ac:dyDescent="0.4">
      <c r="A35" s="172"/>
      <c r="B35" s="173"/>
      <c r="C35" s="45"/>
      <c r="D35" s="45"/>
      <c r="E35" s="121"/>
      <c r="F35" s="45"/>
      <c r="G35" s="45"/>
      <c r="H35" s="170"/>
      <c r="I35" s="163"/>
      <c r="J35" s="165"/>
      <c r="L35" s="45"/>
      <c r="M35" s="45"/>
      <c r="N35" s="45"/>
      <c r="O35" s="121"/>
      <c r="P35" s="45"/>
      <c r="Q35" s="170"/>
      <c r="R35" s="163"/>
      <c r="S35" s="165"/>
    </row>
    <row r="36" spans="1:19" ht="33.75" customHeight="1" x14ac:dyDescent="0.4">
      <c r="A36" s="174"/>
      <c r="B36" s="175"/>
      <c r="C36" s="43"/>
      <c r="D36" s="43"/>
      <c r="E36" s="43"/>
      <c r="F36" s="43"/>
      <c r="G36" s="43"/>
      <c r="H36" s="170"/>
      <c r="I36" s="163"/>
      <c r="J36" s="165"/>
      <c r="L36" s="43"/>
      <c r="M36" s="43"/>
      <c r="N36" s="43"/>
      <c r="O36" s="43"/>
      <c r="P36" s="43"/>
      <c r="Q36" s="170"/>
      <c r="R36" s="163"/>
      <c r="S36" s="165"/>
    </row>
    <row r="37" spans="1:19" ht="33.75" customHeight="1" x14ac:dyDescent="0.4">
      <c r="A37" s="172" t="s">
        <v>70</v>
      </c>
      <c r="B37" s="173"/>
      <c r="C37" s="46" t="s">
        <v>69</v>
      </c>
      <c r="D37" s="46" t="s">
        <v>69</v>
      </c>
      <c r="E37" s="46" t="s">
        <v>69</v>
      </c>
      <c r="F37" s="46" t="s">
        <v>69</v>
      </c>
      <c r="G37" s="46" t="s">
        <v>69</v>
      </c>
      <c r="H37" s="170"/>
      <c r="I37" s="163"/>
      <c r="J37" s="165"/>
      <c r="L37" s="44" t="s">
        <v>69</v>
      </c>
      <c r="M37" s="44" t="s">
        <v>69</v>
      </c>
      <c r="N37" s="44" t="s">
        <v>69</v>
      </c>
      <c r="O37" s="44" t="s">
        <v>69</v>
      </c>
      <c r="P37" s="44" t="s">
        <v>69</v>
      </c>
      <c r="Q37" s="170"/>
      <c r="R37" s="163"/>
      <c r="S37" s="165"/>
    </row>
    <row r="38" spans="1:19" ht="33.75" customHeight="1" x14ac:dyDescent="0.4">
      <c r="A38" s="176"/>
      <c r="B38" s="177"/>
      <c r="C38" s="45"/>
      <c r="D38" s="45"/>
      <c r="E38" s="45"/>
      <c r="F38" s="45"/>
      <c r="G38" s="45"/>
      <c r="H38" s="171"/>
      <c r="I38" s="164"/>
      <c r="J38" s="165"/>
      <c r="L38" s="45"/>
      <c r="M38" s="45"/>
      <c r="N38" s="45"/>
      <c r="O38" s="45"/>
      <c r="P38" s="45"/>
      <c r="Q38" s="171"/>
      <c r="R38" s="164"/>
      <c r="S38" s="165"/>
    </row>
    <row r="39" spans="1:19" ht="42" customHeight="1" x14ac:dyDescent="0.4">
      <c r="A39" s="76"/>
      <c r="B39" s="77"/>
      <c r="C39" s="73">
        <v>45061</v>
      </c>
      <c r="D39" s="73">
        <v>45062</v>
      </c>
      <c r="E39" s="73">
        <v>45063</v>
      </c>
      <c r="F39" s="73">
        <v>45064</v>
      </c>
      <c r="G39" s="73">
        <v>45065</v>
      </c>
      <c r="H39" s="74">
        <v>45066</v>
      </c>
      <c r="I39" s="72">
        <v>45067</v>
      </c>
      <c r="J39" s="75"/>
      <c r="L39" s="73">
        <v>45096</v>
      </c>
      <c r="M39" s="73">
        <v>45097</v>
      </c>
      <c r="N39" s="73">
        <v>45098</v>
      </c>
      <c r="O39" s="73">
        <v>45099</v>
      </c>
      <c r="P39" s="73">
        <v>45100</v>
      </c>
      <c r="Q39" s="74">
        <v>45101</v>
      </c>
      <c r="R39" s="72">
        <v>45102</v>
      </c>
    </row>
    <row r="40" spans="1:19" ht="33.75" customHeight="1" x14ac:dyDescent="0.4">
      <c r="A40" s="178"/>
      <c r="B40" s="179"/>
      <c r="C40" s="43"/>
      <c r="D40" s="43"/>
      <c r="E40" s="122"/>
      <c r="F40" s="43"/>
      <c r="G40" s="43"/>
      <c r="H40" s="169"/>
      <c r="I40" s="162"/>
      <c r="J40" s="165" t="str">
        <f>IF(COUNTA(C40,D40:H40,D42:H42,D43:H43,D45:H45,I40),"該当","")</f>
        <v/>
      </c>
      <c r="L40" s="43"/>
      <c r="M40" s="43"/>
      <c r="N40" s="43"/>
      <c r="O40" s="43"/>
      <c r="P40" s="43"/>
      <c r="Q40" s="162"/>
      <c r="R40" s="162"/>
      <c r="S40" s="165" t="str">
        <f>IF(COUNTA(L40,O40,M40:N40,M42:N42,M43:N43,M45:N45,P40:Q40,P42:Q42,P43:Q43,P45:Q45),"該当","")</f>
        <v/>
      </c>
    </row>
    <row r="41" spans="1:19" ht="33.75" customHeight="1" x14ac:dyDescent="0.4">
      <c r="A41" s="172" t="s">
        <v>80</v>
      </c>
      <c r="B41" s="173"/>
      <c r="C41" s="44" t="s">
        <v>69</v>
      </c>
      <c r="D41" s="44" t="s">
        <v>69</v>
      </c>
      <c r="E41" s="44" t="s">
        <v>69</v>
      </c>
      <c r="F41" s="44" t="s">
        <v>69</v>
      </c>
      <c r="G41" s="46" t="s">
        <v>69</v>
      </c>
      <c r="H41" s="170"/>
      <c r="I41" s="163"/>
      <c r="J41" s="165"/>
      <c r="L41" s="44" t="s">
        <v>69</v>
      </c>
      <c r="M41" s="44" t="s">
        <v>69</v>
      </c>
      <c r="N41" s="44" t="s">
        <v>69</v>
      </c>
      <c r="O41" s="44" t="s">
        <v>69</v>
      </c>
      <c r="P41" s="44" t="s">
        <v>69</v>
      </c>
      <c r="Q41" s="163"/>
      <c r="R41" s="163"/>
      <c r="S41" s="165"/>
    </row>
    <row r="42" spans="1:19" ht="33.75" customHeight="1" x14ac:dyDescent="0.4">
      <c r="A42" s="172"/>
      <c r="B42" s="173"/>
      <c r="C42" s="45"/>
      <c r="D42" s="45"/>
      <c r="E42" s="121"/>
      <c r="F42" s="45"/>
      <c r="G42" s="45"/>
      <c r="H42" s="170"/>
      <c r="I42" s="163"/>
      <c r="J42" s="165"/>
      <c r="L42" s="45"/>
      <c r="M42" s="45"/>
      <c r="N42" s="45"/>
      <c r="O42" s="45"/>
      <c r="P42" s="45"/>
      <c r="Q42" s="163"/>
      <c r="R42" s="163"/>
      <c r="S42" s="165"/>
    </row>
    <row r="43" spans="1:19" ht="33.75" customHeight="1" x14ac:dyDescent="0.4">
      <c r="A43" s="174"/>
      <c r="B43" s="175"/>
      <c r="C43" s="43"/>
      <c r="D43" s="43"/>
      <c r="E43" s="43"/>
      <c r="F43" s="43"/>
      <c r="G43" s="43"/>
      <c r="H43" s="170"/>
      <c r="I43" s="163"/>
      <c r="J43" s="165"/>
      <c r="L43" s="43"/>
      <c r="M43" s="43"/>
      <c r="N43" s="43"/>
      <c r="O43" s="43"/>
      <c r="P43" s="43"/>
      <c r="Q43" s="163"/>
      <c r="R43" s="163"/>
      <c r="S43" s="165"/>
    </row>
    <row r="44" spans="1:19" ht="33.75" customHeight="1" x14ac:dyDescent="0.4">
      <c r="A44" s="172" t="s">
        <v>70</v>
      </c>
      <c r="B44" s="173"/>
      <c r="C44" s="44" t="s">
        <v>69</v>
      </c>
      <c r="D44" s="44" t="s">
        <v>69</v>
      </c>
      <c r="E44" s="44" t="s">
        <v>69</v>
      </c>
      <c r="F44" s="44" t="s">
        <v>69</v>
      </c>
      <c r="G44" s="46" t="s">
        <v>69</v>
      </c>
      <c r="H44" s="170"/>
      <c r="I44" s="163"/>
      <c r="J44" s="165"/>
      <c r="L44" s="44" t="s">
        <v>69</v>
      </c>
      <c r="M44" s="44" t="s">
        <v>69</v>
      </c>
      <c r="N44" s="44" t="s">
        <v>69</v>
      </c>
      <c r="O44" s="44" t="s">
        <v>69</v>
      </c>
      <c r="P44" s="44" t="s">
        <v>69</v>
      </c>
      <c r="Q44" s="163"/>
      <c r="R44" s="163"/>
      <c r="S44" s="165"/>
    </row>
    <row r="45" spans="1:19" ht="33.75" customHeight="1" x14ac:dyDescent="0.4">
      <c r="A45" s="176"/>
      <c r="B45" s="177"/>
      <c r="C45" s="45"/>
      <c r="D45" s="45"/>
      <c r="E45" s="45"/>
      <c r="F45" s="45"/>
      <c r="G45" s="45"/>
      <c r="H45" s="171"/>
      <c r="I45" s="164"/>
      <c r="J45" s="165"/>
      <c r="L45" s="45"/>
      <c r="M45" s="45"/>
      <c r="N45" s="45"/>
      <c r="O45" s="45"/>
      <c r="P45" s="45"/>
      <c r="Q45" s="164"/>
      <c r="R45" s="164"/>
      <c r="S45" s="165"/>
    </row>
    <row r="46" spans="1:19" ht="42" customHeight="1" x14ac:dyDescent="0.4">
      <c r="A46" s="76"/>
      <c r="B46" s="77"/>
      <c r="C46" s="73">
        <v>45068</v>
      </c>
      <c r="D46" s="73">
        <v>45069</v>
      </c>
      <c r="E46" s="73">
        <v>45070</v>
      </c>
      <c r="F46" s="73">
        <v>45071</v>
      </c>
      <c r="G46" s="73">
        <v>45072</v>
      </c>
      <c r="H46" s="74">
        <v>45073</v>
      </c>
      <c r="I46" s="72">
        <v>45074</v>
      </c>
      <c r="J46" s="75"/>
      <c r="L46" s="73">
        <v>45103</v>
      </c>
      <c r="M46" s="73">
        <v>45104</v>
      </c>
      <c r="N46" s="73">
        <v>45105</v>
      </c>
      <c r="O46" s="73">
        <v>45106</v>
      </c>
      <c r="P46" s="73">
        <v>45107</v>
      </c>
      <c r="Q46" s="74">
        <v>45108</v>
      </c>
      <c r="R46" s="72">
        <v>45109</v>
      </c>
    </row>
    <row r="47" spans="1:19" ht="33.75" customHeight="1" x14ac:dyDescent="0.4">
      <c r="A47" s="178"/>
      <c r="B47" s="179"/>
      <c r="C47" s="43"/>
      <c r="D47" s="43"/>
      <c r="E47" s="125"/>
      <c r="F47" s="43"/>
      <c r="G47" s="122"/>
      <c r="H47" s="162"/>
      <c r="I47" s="162"/>
      <c r="J47" s="165" t="str">
        <f>IF(COUNTA(C47,D47:H47,D49:H49,D50:H50,D52:H52,I47),"該当","")</f>
        <v/>
      </c>
      <c r="L47" s="43"/>
      <c r="M47" s="43"/>
      <c r="N47" s="43"/>
      <c r="O47" s="43"/>
      <c r="P47" s="122"/>
      <c r="Q47" s="169"/>
      <c r="R47" s="162"/>
      <c r="S47" s="165" t="str">
        <f>IF(COUNTA(L47,O47,M47:N47,M49:N49,M50:N50,M52:N52,P47:Q47,P49:Q49,P50:Q50,P52:Q52),"該当","")</f>
        <v/>
      </c>
    </row>
    <row r="48" spans="1:19" ht="33.75" customHeight="1" x14ac:dyDescent="0.4">
      <c r="A48" s="172" t="s">
        <v>80</v>
      </c>
      <c r="B48" s="173"/>
      <c r="C48" s="44" t="s">
        <v>69</v>
      </c>
      <c r="D48" s="44" t="s">
        <v>69</v>
      </c>
      <c r="E48" s="44" t="s">
        <v>69</v>
      </c>
      <c r="F48" s="44" t="s">
        <v>69</v>
      </c>
      <c r="G48" s="135" t="s">
        <v>69</v>
      </c>
      <c r="H48" s="163"/>
      <c r="I48" s="163"/>
      <c r="J48" s="165"/>
      <c r="L48" s="44" t="s">
        <v>69</v>
      </c>
      <c r="M48" s="44" t="s">
        <v>69</v>
      </c>
      <c r="N48" s="44" t="s">
        <v>69</v>
      </c>
      <c r="O48" s="44" t="s">
        <v>69</v>
      </c>
      <c r="P48" s="44" t="s">
        <v>69</v>
      </c>
      <c r="Q48" s="170"/>
      <c r="R48" s="163"/>
      <c r="S48" s="165"/>
    </row>
    <row r="49" spans="1:19" ht="33.75" customHeight="1" x14ac:dyDescent="0.4">
      <c r="A49" s="172"/>
      <c r="B49" s="173"/>
      <c r="C49" s="45"/>
      <c r="D49" s="45"/>
      <c r="E49" s="126"/>
      <c r="F49" s="45"/>
      <c r="G49" s="121"/>
      <c r="H49" s="163"/>
      <c r="I49" s="163"/>
      <c r="J49" s="165"/>
      <c r="L49" s="45"/>
      <c r="M49" s="45"/>
      <c r="N49" s="45"/>
      <c r="O49" s="45"/>
      <c r="P49" s="121"/>
      <c r="Q49" s="170"/>
      <c r="R49" s="163"/>
      <c r="S49" s="165"/>
    </row>
    <row r="50" spans="1:19" ht="33.75" customHeight="1" x14ac:dyDescent="0.4">
      <c r="A50" s="174"/>
      <c r="B50" s="175"/>
      <c r="C50" s="43"/>
      <c r="D50" s="43"/>
      <c r="E50" s="43"/>
      <c r="F50" s="43"/>
      <c r="G50" s="43"/>
      <c r="H50" s="163"/>
      <c r="I50" s="163"/>
      <c r="J50" s="165"/>
      <c r="L50" s="43"/>
      <c r="M50" s="43"/>
      <c r="N50" s="43"/>
      <c r="O50" s="43"/>
      <c r="P50" s="43"/>
      <c r="Q50" s="170"/>
      <c r="R50" s="163"/>
      <c r="S50" s="165"/>
    </row>
    <row r="51" spans="1:19" ht="33.75" customHeight="1" x14ac:dyDescent="0.4">
      <c r="A51" s="172" t="s">
        <v>70</v>
      </c>
      <c r="B51" s="173"/>
      <c r="C51" s="44" t="s">
        <v>69</v>
      </c>
      <c r="D51" s="44" t="s">
        <v>69</v>
      </c>
      <c r="E51" s="44" t="s">
        <v>69</v>
      </c>
      <c r="F51" s="44" t="s">
        <v>69</v>
      </c>
      <c r="G51" s="44" t="s">
        <v>69</v>
      </c>
      <c r="H51" s="163"/>
      <c r="I51" s="163"/>
      <c r="J51" s="165"/>
      <c r="L51" s="44" t="s">
        <v>69</v>
      </c>
      <c r="M51" s="44" t="s">
        <v>69</v>
      </c>
      <c r="N51" s="44" t="s">
        <v>69</v>
      </c>
      <c r="O51" s="44" t="s">
        <v>69</v>
      </c>
      <c r="P51" s="44" t="s">
        <v>69</v>
      </c>
      <c r="Q51" s="170"/>
      <c r="R51" s="163"/>
      <c r="S51" s="165"/>
    </row>
    <row r="52" spans="1:19" ht="33.75" customHeight="1" x14ac:dyDescent="0.4">
      <c r="A52" s="176"/>
      <c r="B52" s="177"/>
      <c r="C52" s="45"/>
      <c r="D52" s="45"/>
      <c r="E52" s="45"/>
      <c r="F52" s="45"/>
      <c r="G52" s="45"/>
      <c r="H52" s="164"/>
      <c r="I52" s="164"/>
      <c r="J52" s="165"/>
      <c r="L52" s="45"/>
      <c r="M52" s="45"/>
      <c r="N52" s="45"/>
      <c r="O52" s="45"/>
      <c r="P52" s="45"/>
      <c r="Q52" s="171"/>
      <c r="R52" s="164"/>
      <c r="S52" s="165"/>
    </row>
    <row r="53" spans="1:19" ht="42" customHeight="1" x14ac:dyDescent="0.4">
      <c r="A53" s="76"/>
      <c r="B53" s="77"/>
      <c r="C53" s="73">
        <v>45075</v>
      </c>
      <c r="D53" s="73">
        <v>45076</v>
      </c>
      <c r="E53" s="73">
        <v>45077</v>
      </c>
      <c r="F53" s="73">
        <v>45078</v>
      </c>
      <c r="G53" s="73">
        <v>45079</v>
      </c>
      <c r="H53" s="74">
        <v>45080</v>
      </c>
      <c r="I53" s="72">
        <v>45081</v>
      </c>
      <c r="J53" s="75"/>
    </row>
    <row r="54" spans="1:19" ht="33.75" customHeight="1" x14ac:dyDescent="0.4">
      <c r="A54" s="178"/>
      <c r="B54" s="179"/>
      <c r="C54" s="43"/>
      <c r="D54" s="43"/>
      <c r="E54" s="125"/>
      <c r="F54" s="43"/>
      <c r="G54" s="122"/>
      <c r="H54" s="162"/>
      <c r="I54" s="162"/>
      <c r="J54" s="165" t="str">
        <f>IF(COUNTA(C54,D54:F54,D56:F56,D57:F57,D59:F59,I54,G54,H54,H56,H57,H59),"該当","")</f>
        <v/>
      </c>
    </row>
    <row r="55" spans="1:19" ht="33.75" customHeight="1" x14ac:dyDescent="0.4">
      <c r="A55" s="172" t="s">
        <v>80</v>
      </c>
      <c r="B55" s="173"/>
      <c r="C55" s="44" t="s">
        <v>69</v>
      </c>
      <c r="D55" s="44" t="s">
        <v>69</v>
      </c>
      <c r="E55" s="44" t="s">
        <v>69</v>
      </c>
      <c r="F55" s="44" t="s">
        <v>69</v>
      </c>
      <c r="G55" s="135" t="s">
        <v>69</v>
      </c>
      <c r="H55" s="163"/>
      <c r="I55" s="163"/>
      <c r="J55" s="165"/>
    </row>
    <row r="56" spans="1:19" ht="33.75" customHeight="1" x14ac:dyDescent="0.4">
      <c r="A56" s="172"/>
      <c r="B56" s="173"/>
      <c r="C56" s="45"/>
      <c r="D56" s="45"/>
      <c r="E56" s="126"/>
      <c r="F56" s="45"/>
      <c r="G56" s="121"/>
      <c r="H56" s="163"/>
      <c r="I56" s="163"/>
      <c r="J56" s="165"/>
    </row>
    <row r="57" spans="1:19" ht="33.75" customHeight="1" x14ac:dyDescent="0.4">
      <c r="A57" s="174"/>
      <c r="B57" s="175"/>
      <c r="C57" s="43"/>
      <c r="D57" s="43"/>
      <c r="E57" s="43"/>
      <c r="F57" s="43"/>
      <c r="G57" s="43"/>
      <c r="H57" s="163"/>
      <c r="I57" s="163"/>
      <c r="J57" s="165"/>
    </row>
    <row r="58" spans="1:19" ht="33.75" customHeight="1" x14ac:dyDescent="0.4">
      <c r="A58" s="172" t="s">
        <v>70</v>
      </c>
      <c r="B58" s="173"/>
      <c r="C58" s="44" t="s">
        <v>69</v>
      </c>
      <c r="D58" s="44" t="s">
        <v>69</v>
      </c>
      <c r="E58" s="44" t="s">
        <v>69</v>
      </c>
      <c r="F58" s="44" t="s">
        <v>69</v>
      </c>
      <c r="G58" s="44" t="s">
        <v>69</v>
      </c>
      <c r="H58" s="163"/>
      <c r="I58" s="163"/>
      <c r="J58" s="165"/>
    </row>
    <row r="59" spans="1:19" ht="33.75" customHeight="1" x14ac:dyDescent="0.4">
      <c r="A59" s="176"/>
      <c r="B59" s="177"/>
      <c r="C59" s="45"/>
      <c r="D59" s="45"/>
      <c r="E59" s="45"/>
      <c r="F59" s="45"/>
      <c r="G59" s="45"/>
      <c r="H59" s="164"/>
      <c r="I59" s="164"/>
      <c r="J59" s="165"/>
    </row>
    <row r="60" spans="1:19" ht="29.25" x14ac:dyDescent="0.4">
      <c r="D60" s="78"/>
    </row>
  </sheetData>
  <mergeCells count="54">
    <mergeCell ref="A41:B42"/>
    <mergeCell ref="A43:B43"/>
    <mergeCell ref="A44:B45"/>
    <mergeCell ref="A40:B40"/>
    <mergeCell ref="I40:I45"/>
    <mergeCell ref="H40:H45"/>
    <mergeCell ref="A37:B38"/>
    <mergeCell ref="A33:B33"/>
    <mergeCell ref="I33:I38"/>
    <mergeCell ref="H33:H38"/>
    <mergeCell ref="A26:B26"/>
    <mergeCell ref="I26:I31"/>
    <mergeCell ref="A32:B32"/>
    <mergeCell ref="A34:B35"/>
    <mergeCell ref="A36:B36"/>
    <mergeCell ref="Q47:Q52"/>
    <mergeCell ref="A48:B49"/>
    <mergeCell ref="A50:B50"/>
    <mergeCell ref="A51:B52"/>
    <mergeCell ref="A47:B47"/>
    <mergeCell ref="I47:I52"/>
    <mergeCell ref="H47:H52"/>
    <mergeCell ref="A54:B54"/>
    <mergeCell ref="I54:I59"/>
    <mergeCell ref="J54:J59"/>
    <mergeCell ref="A55:B56"/>
    <mergeCell ref="A57:B57"/>
    <mergeCell ref="A58:B59"/>
    <mergeCell ref="H54:H59"/>
    <mergeCell ref="S26:S31"/>
    <mergeCell ref="A27:B28"/>
    <mergeCell ref="A29:B29"/>
    <mergeCell ref="A30:B31"/>
    <mergeCell ref="H26:H31"/>
    <mergeCell ref="F26:F31"/>
    <mergeCell ref="G26:G31"/>
    <mergeCell ref="E26:E31"/>
    <mergeCell ref="Q26:Q31"/>
    <mergeCell ref="R47:R52"/>
    <mergeCell ref="S47:S52"/>
    <mergeCell ref="C1:I1"/>
    <mergeCell ref="J24:J25"/>
    <mergeCell ref="S24:S25"/>
    <mergeCell ref="R33:R38"/>
    <mergeCell ref="S33:S38"/>
    <mergeCell ref="J33:J38"/>
    <mergeCell ref="R40:R45"/>
    <mergeCell ref="S40:S45"/>
    <mergeCell ref="J40:J45"/>
    <mergeCell ref="Q33:Q38"/>
    <mergeCell ref="Q40:Q45"/>
    <mergeCell ref="J47:J52"/>
    <mergeCell ref="J26:J31"/>
    <mergeCell ref="R26:R31"/>
  </mergeCells>
  <phoneticPr fontId="2"/>
  <dataValidations count="2">
    <dataValidation type="list" allowBlank="1" showInputMessage="1" showErrorMessage="1" sqref="Q33:R38 H33:I38 H47:I52 Q26:R31 H40:I45 E26:I31 H54:I59 Q40:R45 Q47:R52">
      <formula1>$Q$4</formula1>
    </dataValidation>
    <dataValidation type="time" imeMode="disabled" allowBlank="1" showInputMessage="1" showErrorMessage="1" error="時刻は0:00～23:59の範囲で入力してください。" sqref="L26:P26 L42:P43 C28:D29 C31:D31 L35:P36 C38:G38 C52:G52 L31:P31 L38:P38 L40:P40 L52:P52 L28:P29 C59:G59 L45:P45 L33:P33 C42:G43 C45:G45 C33:G33 C26:D26 L49:P50 L47:P47 C35:G36 C40:G40 C47:G47 C49:G50 C56:G57 C54:G54">
      <formula1>0</formula1>
      <formula2>0.999305555555556</formula2>
    </dataValidation>
  </dataValidations>
  <pageMargins left="0.25" right="0.25" top="0.75" bottom="0.75" header="0.3" footer="0.3"/>
  <pageSetup paperSize="9" scale="3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9"/>
  <sheetViews>
    <sheetView view="pageBreakPreview" zoomScale="55" zoomScaleNormal="55" zoomScaleSheetLayoutView="55" workbookViewId="0">
      <selection activeCell="O45" sqref="O45"/>
    </sheetView>
  </sheetViews>
  <sheetFormatPr defaultColWidth="9" defaultRowHeight="18.75" x14ac:dyDescent="0.4"/>
  <cols>
    <col min="1" max="1" width="38.75" customWidth="1"/>
    <col min="2" max="9" width="11.25" customWidth="1"/>
    <col min="10" max="10" width="15" customWidth="1"/>
    <col min="11" max="11" width="14.125" customWidth="1"/>
    <col min="12" max="13" width="15.875" customWidth="1"/>
    <col min="14" max="14" width="26.625" customWidth="1"/>
    <col min="15" max="15" width="10.125" customWidth="1"/>
  </cols>
  <sheetData>
    <row r="1" spans="1:14" ht="42" customHeight="1" x14ac:dyDescent="0.4">
      <c r="A1" s="19" t="s">
        <v>25</v>
      </c>
      <c r="B1" s="19"/>
      <c r="C1" s="234"/>
      <c r="D1" s="234"/>
      <c r="E1" s="234"/>
      <c r="F1" s="234"/>
      <c r="G1" s="234"/>
      <c r="H1" s="234"/>
      <c r="I1" s="234"/>
      <c r="J1" s="234"/>
      <c r="N1" s="28" t="s">
        <v>92</v>
      </c>
    </row>
    <row r="2" spans="1:14" ht="77.25" customHeight="1" x14ac:dyDescent="0.4">
      <c r="A2" s="7" t="s">
        <v>71</v>
      </c>
      <c r="B2" s="7"/>
      <c r="C2" s="7"/>
      <c r="D2" s="7"/>
      <c r="E2" s="7"/>
      <c r="F2" s="7"/>
      <c r="G2" s="7"/>
      <c r="H2" s="7"/>
      <c r="I2" s="7"/>
      <c r="J2" s="7"/>
      <c r="K2" s="7"/>
      <c r="M2" s="136"/>
      <c r="N2" s="27"/>
    </row>
    <row r="3" spans="1:14" ht="45" customHeight="1" x14ac:dyDescent="0.4">
      <c r="A3" s="7"/>
      <c r="B3" s="7"/>
      <c r="C3" s="7"/>
      <c r="D3" s="7"/>
      <c r="E3" s="7"/>
      <c r="F3" s="7"/>
      <c r="G3" s="7"/>
      <c r="H3" s="7"/>
      <c r="I3" s="7"/>
      <c r="J3" s="7"/>
      <c r="K3" s="7"/>
      <c r="L3" s="7"/>
      <c r="N3" s="8"/>
    </row>
    <row r="4" spans="1:14" ht="45" customHeight="1" x14ac:dyDescent="0.4">
      <c r="A4" s="7" t="s">
        <v>28</v>
      </c>
      <c r="B4" s="7"/>
      <c r="C4" s="7"/>
      <c r="D4" s="7"/>
      <c r="E4" s="7"/>
      <c r="F4" s="7"/>
      <c r="G4" s="7"/>
      <c r="H4" s="7"/>
      <c r="I4" s="7"/>
      <c r="J4" s="7"/>
      <c r="K4" s="7"/>
      <c r="L4" s="7"/>
      <c r="N4" s="8"/>
    </row>
    <row r="5" spans="1:14" ht="42" customHeight="1" x14ac:dyDescent="0.4">
      <c r="A5" s="38" t="s">
        <v>43</v>
      </c>
      <c r="B5" s="9"/>
      <c r="C5" s="9"/>
      <c r="D5" s="9"/>
      <c r="E5" s="9"/>
      <c r="F5" s="9"/>
      <c r="G5" s="9"/>
      <c r="H5" s="9"/>
      <c r="I5" s="9"/>
      <c r="J5" s="235" t="s">
        <v>7</v>
      </c>
      <c r="K5" s="237" t="s">
        <v>21</v>
      </c>
      <c r="L5" s="243" t="s">
        <v>46</v>
      </c>
      <c r="M5" s="239" t="s">
        <v>90</v>
      </c>
      <c r="N5" s="240"/>
    </row>
    <row r="6" spans="1:14" ht="42" customHeight="1" x14ac:dyDescent="0.4">
      <c r="A6" s="9"/>
      <c r="B6" s="9"/>
      <c r="C6" s="20" t="s">
        <v>1</v>
      </c>
      <c r="D6" s="20" t="s">
        <v>2</v>
      </c>
      <c r="E6" s="20" t="s">
        <v>3</v>
      </c>
      <c r="F6" s="20" t="s">
        <v>4</v>
      </c>
      <c r="G6" s="20" t="s">
        <v>5</v>
      </c>
      <c r="H6" s="87" t="s">
        <v>6</v>
      </c>
      <c r="I6" s="87" t="s">
        <v>0</v>
      </c>
      <c r="J6" s="236"/>
      <c r="K6" s="238"/>
      <c r="L6" s="244"/>
      <c r="M6" s="241"/>
      <c r="N6" s="242"/>
    </row>
    <row r="7" spans="1:14" ht="42" customHeight="1" x14ac:dyDescent="0.4">
      <c r="A7" s="9"/>
      <c r="B7" s="9"/>
      <c r="C7" s="26">
        <v>45047</v>
      </c>
      <c r="D7" s="26">
        <f t="shared" ref="D7:I7" si="0">C7+1</f>
        <v>45048</v>
      </c>
      <c r="E7" s="39">
        <f t="shared" si="0"/>
        <v>45049</v>
      </c>
      <c r="F7" s="39">
        <f t="shared" si="0"/>
        <v>45050</v>
      </c>
      <c r="G7" s="39">
        <f t="shared" si="0"/>
        <v>45051</v>
      </c>
      <c r="H7" s="40">
        <f t="shared" si="0"/>
        <v>45052</v>
      </c>
      <c r="I7" s="39">
        <f t="shared" si="0"/>
        <v>45053</v>
      </c>
      <c r="J7" s="204"/>
      <c r="K7" s="205"/>
      <c r="L7" s="245"/>
      <c r="M7" s="207"/>
      <c r="N7" s="208"/>
    </row>
    <row r="8" spans="1:14" ht="42" customHeight="1" x14ac:dyDescent="0.4">
      <c r="A8" s="182" t="s">
        <v>42</v>
      </c>
      <c r="B8" s="183"/>
      <c r="C8" s="47" t="s">
        <v>78</v>
      </c>
      <c r="D8" s="47"/>
      <c r="E8" s="47"/>
      <c r="F8" s="47"/>
      <c r="G8" s="47"/>
      <c r="H8" s="47"/>
      <c r="I8" s="47"/>
      <c r="J8" s="37"/>
      <c r="K8" s="90"/>
      <c r="M8" s="207"/>
      <c r="N8" s="208"/>
    </row>
    <row r="9" spans="1:14" ht="42" customHeight="1" x14ac:dyDescent="0.4">
      <c r="A9" s="83" t="s">
        <v>27</v>
      </c>
      <c r="B9" s="84" t="s">
        <v>87</v>
      </c>
      <c r="C9" s="131"/>
      <c r="D9" s="131"/>
      <c r="E9" s="131"/>
      <c r="F9" s="131"/>
      <c r="G9" s="131"/>
      <c r="H9" s="131"/>
      <c r="I9" s="131"/>
      <c r="J9" s="85">
        <f>SUM(C9:I10)</f>
        <v>0</v>
      </c>
      <c r="K9" s="48" t="str">
        <f>IF(J9&lt;100,"100回未満","100回以上")</f>
        <v>100回未満</v>
      </c>
      <c r="L9" s="35" t="str">
        <f>IF(COUNTIF(C8:I8,"○")&gt;0,"実施","―")</f>
        <v>―</v>
      </c>
      <c r="M9" s="92">
        <f>SUM(C9:I9)</f>
        <v>0</v>
      </c>
      <c r="N9" s="88" t="s">
        <v>75</v>
      </c>
    </row>
    <row r="10" spans="1:14" ht="42" customHeight="1" x14ac:dyDescent="0.4">
      <c r="A10" s="83" t="s">
        <v>27</v>
      </c>
      <c r="B10" s="84" t="s">
        <v>88</v>
      </c>
      <c r="C10" s="131"/>
      <c r="D10" s="131"/>
      <c r="E10" s="131"/>
      <c r="F10" s="131"/>
      <c r="G10" s="131"/>
      <c r="H10" s="131"/>
      <c r="I10" s="131"/>
      <c r="J10" s="86"/>
      <c r="K10" s="91"/>
      <c r="L10" s="36"/>
      <c r="M10" s="89"/>
      <c r="N10" s="88"/>
    </row>
    <row r="11" spans="1:14" ht="42" customHeight="1" x14ac:dyDescent="0.4">
      <c r="A11" s="252"/>
      <c r="B11" s="253"/>
      <c r="C11" s="26">
        <f>I7+1</f>
        <v>45054</v>
      </c>
      <c r="D11" s="26">
        <f>C11+1</f>
        <v>45055</v>
      </c>
      <c r="E11" s="26">
        <f t="shared" ref="E11:G11" si="1">D11+1</f>
        <v>45056</v>
      </c>
      <c r="F11" s="26">
        <f t="shared" si="1"/>
        <v>45057</v>
      </c>
      <c r="G11" s="26">
        <f t="shared" si="1"/>
        <v>45058</v>
      </c>
      <c r="H11" s="40">
        <f>G11+1</f>
        <v>45059</v>
      </c>
      <c r="I11" s="39">
        <v>45060</v>
      </c>
      <c r="J11" s="204"/>
      <c r="K11" s="205"/>
      <c r="L11" s="245"/>
      <c r="M11" s="207"/>
      <c r="N11" s="208"/>
    </row>
    <row r="12" spans="1:14" ht="42" customHeight="1" x14ac:dyDescent="0.4">
      <c r="A12" s="182" t="s">
        <v>74</v>
      </c>
      <c r="B12" s="183"/>
      <c r="C12" s="47"/>
      <c r="D12" s="47"/>
      <c r="E12" s="130"/>
      <c r="F12" s="47"/>
      <c r="G12" s="47"/>
      <c r="H12" s="47"/>
      <c r="I12" s="47"/>
      <c r="J12" s="37"/>
      <c r="K12" s="90"/>
      <c r="M12" s="207"/>
      <c r="N12" s="208"/>
    </row>
    <row r="13" spans="1:14" ht="42" customHeight="1" x14ac:dyDescent="0.4">
      <c r="A13" s="83" t="s">
        <v>27</v>
      </c>
      <c r="B13" s="84" t="s">
        <v>87</v>
      </c>
      <c r="C13" s="131"/>
      <c r="D13" s="131"/>
      <c r="E13" s="131"/>
      <c r="F13" s="131"/>
      <c r="G13" s="131"/>
      <c r="H13" s="131"/>
      <c r="I13" s="131"/>
      <c r="J13" s="85">
        <f>SUM(C13:I14)</f>
        <v>0</v>
      </c>
      <c r="K13" s="48" t="str">
        <f>IF(J13&lt;100,"100回未満","100回以上")</f>
        <v>100回未満</v>
      </c>
      <c r="L13" s="35" t="str">
        <f>IF(COUNTIF(C12:I12,"○")&gt;0,"実施","―")</f>
        <v>―</v>
      </c>
      <c r="M13" s="92">
        <f>SUM(C13:I13)</f>
        <v>0</v>
      </c>
      <c r="N13" s="88" t="s">
        <v>75</v>
      </c>
    </row>
    <row r="14" spans="1:14" ht="42" customHeight="1" x14ac:dyDescent="0.4">
      <c r="A14" s="94" t="s">
        <v>27</v>
      </c>
      <c r="B14" s="84" t="s">
        <v>88</v>
      </c>
      <c r="C14" s="132"/>
      <c r="D14" s="132"/>
      <c r="E14" s="132"/>
      <c r="F14" s="132"/>
      <c r="G14" s="132"/>
      <c r="H14" s="132"/>
      <c r="I14" s="132"/>
      <c r="J14" s="85"/>
      <c r="K14" s="95"/>
      <c r="L14" s="35"/>
      <c r="M14" s="96"/>
      <c r="N14" s="97"/>
    </row>
    <row r="15" spans="1:14" ht="42" customHeight="1" x14ac:dyDescent="0.4">
      <c r="A15" s="197"/>
      <c r="B15" s="198"/>
      <c r="C15" s="111">
        <f>I11+1</f>
        <v>45061</v>
      </c>
      <c r="D15" s="111">
        <f>C15+1</f>
        <v>45062</v>
      </c>
      <c r="E15" s="111">
        <f t="shared" ref="E15" si="2">D15+1</f>
        <v>45063</v>
      </c>
      <c r="F15" s="111">
        <f t="shared" ref="F15" si="3">E15+1</f>
        <v>45064</v>
      </c>
      <c r="G15" s="111">
        <f t="shared" ref="G15" si="4">F15+1</f>
        <v>45065</v>
      </c>
      <c r="H15" s="112">
        <f t="shared" ref="H15" si="5">G15+1</f>
        <v>45066</v>
      </c>
      <c r="I15" s="113">
        <f>H15+1</f>
        <v>45067</v>
      </c>
      <c r="J15" s="204"/>
      <c r="K15" s="205"/>
      <c r="L15" s="205"/>
      <c r="M15" s="209"/>
      <c r="N15" s="210"/>
    </row>
    <row r="16" spans="1:14" ht="42" customHeight="1" x14ac:dyDescent="0.4">
      <c r="A16" s="184" t="s">
        <v>74</v>
      </c>
      <c r="B16" s="185"/>
      <c r="C16" s="114"/>
      <c r="D16" s="114"/>
      <c r="E16" s="133"/>
      <c r="F16" s="114"/>
      <c r="G16" s="114"/>
      <c r="H16" s="114"/>
      <c r="I16" s="114"/>
      <c r="J16" s="115"/>
      <c r="K16" s="95"/>
      <c r="L16" s="116"/>
      <c r="M16" s="207"/>
      <c r="N16" s="208"/>
    </row>
    <row r="17" spans="1:16" ht="42" customHeight="1" x14ac:dyDescent="0.4">
      <c r="A17" s="104" t="s">
        <v>27</v>
      </c>
      <c r="B17" s="84" t="s">
        <v>87</v>
      </c>
      <c r="C17" s="131"/>
      <c r="D17" s="131"/>
      <c r="E17" s="131"/>
      <c r="F17" s="131"/>
      <c r="G17" s="131"/>
      <c r="H17" s="131"/>
      <c r="I17" s="131"/>
      <c r="J17" s="105">
        <f>SUM(C17:I18)</f>
        <v>0</v>
      </c>
      <c r="K17" s="48" t="str">
        <f>IF(J17&lt;100,"100回未満","100回以上")</f>
        <v>100回未満</v>
      </c>
      <c r="L17" s="119" t="str">
        <f>IF(COUNTIF(C16:I16,"○")&gt;0,"実施","―")</f>
        <v>―</v>
      </c>
      <c r="M17" s="92">
        <f>SUM(C17:I17)</f>
        <v>0</v>
      </c>
      <c r="N17" s="107" t="s">
        <v>75</v>
      </c>
    </row>
    <row r="18" spans="1:16" ht="42" customHeight="1" x14ac:dyDescent="0.4">
      <c r="A18" s="104" t="s">
        <v>27</v>
      </c>
      <c r="B18" s="84" t="s">
        <v>88</v>
      </c>
      <c r="C18" s="131"/>
      <c r="D18" s="131"/>
      <c r="E18" s="131"/>
      <c r="F18" s="131"/>
      <c r="G18" s="131"/>
      <c r="H18" s="131"/>
      <c r="I18" s="131"/>
      <c r="J18" s="117"/>
      <c r="K18" s="91"/>
      <c r="L18" s="120"/>
      <c r="M18" s="124"/>
      <c r="N18" s="107"/>
    </row>
    <row r="19" spans="1:16" ht="42" customHeight="1" x14ac:dyDescent="0.4">
      <c r="A19" s="186"/>
      <c r="B19" s="187"/>
      <c r="C19" s="98">
        <f>I15+1</f>
        <v>45068</v>
      </c>
      <c r="D19" s="98">
        <f>C19+1</f>
        <v>45069</v>
      </c>
      <c r="E19" s="98">
        <f t="shared" ref="E19" si="6">D19+1</f>
        <v>45070</v>
      </c>
      <c r="F19" s="98">
        <f t="shared" ref="F19" si="7">E19+1</f>
        <v>45071</v>
      </c>
      <c r="G19" s="98">
        <f t="shared" ref="G19" si="8">F19+1</f>
        <v>45072</v>
      </c>
      <c r="H19" s="99">
        <f t="shared" ref="H19" si="9">G19+1</f>
        <v>45073</v>
      </c>
      <c r="I19" s="100">
        <f>H19+1</f>
        <v>45074</v>
      </c>
      <c r="J19" s="201"/>
      <c r="K19" s="202"/>
      <c r="L19" s="203"/>
      <c r="M19" s="199"/>
      <c r="N19" s="200"/>
    </row>
    <row r="20" spans="1:16" ht="42" customHeight="1" x14ac:dyDescent="0.4">
      <c r="A20" s="182" t="s">
        <v>74</v>
      </c>
      <c r="B20" s="183"/>
      <c r="C20" s="47"/>
      <c r="D20" s="47"/>
      <c r="E20" s="47"/>
      <c r="F20" s="47"/>
      <c r="G20" s="47"/>
      <c r="H20" s="47"/>
      <c r="I20" s="47"/>
      <c r="J20" s="37"/>
      <c r="K20" s="90"/>
      <c r="L20" s="101"/>
      <c r="M20" s="207"/>
      <c r="N20" s="208"/>
    </row>
    <row r="21" spans="1:16" ht="42" customHeight="1" x14ac:dyDescent="0.4">
      <c r="A21" s="83" t="s">
        <v>27</v>
      </c>
      <c r="B21" s="84" t="s">
        <v>87</v>
      </c>
      <c r="C21" s="131"/>
      <c r="D21" s="131"/>
      <c r="E21" s="131"/>
      <c r="F21" s="131"/>
      <c r="G21" s="131"/>
      <c r="H21" s="131"/>
      <c r="I21" s="131"/>
      <c r="J21" s="85">
        <f>SUM(C21:I22)</f>
        <v>0</v>
      </c>
      <c r="K21" s="48" t="str">
        <f>IF(J21&lt;100,"100回未満","100回以上")</f>
        <v>100回未満</v>
      </c>
      <c r="L21" s="35" t="str">
        <f>IF(COUNTIF(C20:I20,"○")&gt;0,"実施","―")</f>
        <v>―</v>
      </c>
      <c r="M21" s="92">
        <f>SUM(C21:I21)</f>
        <v>0</v>
      </c>
      <c r="N21" s="88" t="s">
        <v>75</v>
      </c>
    </row>
    <row r="22" spans="1:16" ht="42" customHeight="1" x14ac:dyDescent="0.4">
      <c r="A22" s="94" t="s">
        <v>27</v>
      </c>
      <c r="B22" s="84" t="s">
        <v>88</v>
      </c>
      <c r="C22" s="132"/>
      <c r="D22" s="132"/>
      <c r="E22" s="132"/>
      <c r="F22" s="132"/>
      <c r="G22" s="132"/>
      <c r="H22" s="132"/>
      <c r="I22" s="132"/>
      <c r="J22" s="85"/>
      <c r="K22" s="95"/>
      <c r="L22" s="35"/>
      <c r="M22" s="96"/>
      <c r="N22" s="97"/>
    </row>
    <row r="23" spans="1:16" ht="42" customHeight="1" x14ac:dyDescent="0.4">
      <c r="A23" s="197"/>
      <c r="B23" s="198"/>
      <c r="C23" s="111">
        <f>I19+1</f>
        <v>45075</v>
      </c>
      <c r="D23" s="111">
        <f>C23+1</f>
        <v>45076</v>
      </c>
      <c r="E23" s="111">
        <f t="shared" ref="E23" si="10">D23+1</f>
        <v>45077</v>
      </c>
      <c r="F23" s="111">
        <f t="shared" ref="F23" si="11">E23+1</f>
        <v>45078</v>
      </c>
      <c r="G23" s="111">
        <f t="shared" ref="G23" si="12">F23+1</f>
        <v>45079</v>
      </c>
      <c r="H23" s="112">
        <f t="shared" ref="H23" si="13">G23+1</f>
        <v>45080</v>
      </c>
      <c r="I23" s="113">
        <f>H23+1</f>
        <v>45081</v>
      </c>
      <c r="J23" s="204"/>
      <c r="K23" s="205"/>
      <c r="L23" s="206"/>
      <c r="M23" s="209"/>
      <c r="N23" s="210"/>
    </row>
    <row r="24" spans="1:16" ht="42" customHeight="1" x14ac:dyDescent="0.4">
      <c r="A24" s="184" t="s">
        <v>74</v>
      </c>
      <c r="B24" s="185"/>
      <c r="C24" s="114"/>
      <c r="D24" s="114"/>
      <c r="E24" s="114"/>
      <c r="F24" s="114"/>
      <c r="G24" s="114"/>
      <c r="H24" s="114"/>
      <c r="I24" s="114"/>
      <c r="J24" s="115"/>
      <c r="K24" s="95"/>
      <c r="L24" s="116"/>
      <c r="M24" s="207"/>
      <c r="N24" s="208"/>
    </row>
    <row r="25" spans="1:16" ht="42" customHeight="1" x14ac:dyDescent="0.4">
      <c r="A25" s="104" t="s">
        <v>27</v>
      </c>
      <c r="B25" s="84" t="s">
        <v>87</v>
      </c>
      <c r="C25" s="131"/>
      <c r="D25" s="131"/>
      <c r="E25" s="131"/>
      <c r="F25" s="131"/>
      <c r="G25" s="131"/>
      <c r="H25" s="131"/>
      <c r="I25" s="131"/>
      <c r="J25" s="105">
        <f>SUM(C25:I26)</f>
        <v>0</v>
      </c>
      <c r="K25" s="48" t="str">
        <f>IF(J25&lt;100,"100回未満","100回以上")</f>
        <v>100回未満</v>
      </c>
      <c r="L25" s="106" t="str">
        <f>IF(COUNTIF(C24:I24,"○")&gt;0,"実施","―")</f>
        <v>―</v>
      </c>
      <c r="M25" s="92">
        <f>SUM(C25:I25)</f>
        <v>0</v>
      </c>
      <c r="N25" s="107" t="s">
        <v>75</v>
      </c>
      <c r="P25" s="93"/>
    </row>
    <row r="26" spans="1:16" ht="42" customHeight="1" x14ac:dyDescent="0.4">
      <c r="A26" s="104" t="s">
        <v>27</v>
      </c>
      <c r="B26" s="84" t="s">
        <v>88</v>
      </c>
      <c r="C26" s="131"/>
      <c r="D26" s="131"/>
      <c r="E26" s="131"/>
      <c r="F26" s="134"/>
      <c r="G26" s="131"/>
      <c r="H26" s="131"/>
      <c r="I26" s="131"/>
      <c r="J26" s="117"/>
      <c r="K26" s="91"/>
      <c r="L26" s="118"/>
      <c r="M26" s="124"/>
      <c r="N26" s="107"/>
    </row>
    <row r="27" spans="1:16" ht="42" customHeight="1" x14ac:dyDescent="0.4">
      <c r="A27" s="186"/>
      <c r="B27" s="187"/>
      <c r="C27" s="98">
        <f>I23+1</f>
        <v>45082</v>
      </c>
      <c r="D27" s="98">
        <f>C27+1</f>
        <v>45083</v>
      </c>
      <c r="E27" s="98">
        <f t="shared" ref="E27" si="14">D27+1</f>
        <v>45084</v>
      </c>
      <c r="F27" s="98">
        <f t="shared" ref="F27" si="15">E27+1</f>
        <v>45085</v>
      </c>
      <c r="G27" s="98">
        <f t="shared" ref="G27" si="16">F27+1</f>
        <v>45086</v>
      </c>
      <c r="H27" s="99">
        <f t="shared" ref="H27" si="17">G27+1</f>
        <v>45087</v>
      </c>
      <c r="I27" s="100">
        <f>H27+1</f>
        <v>45088</v>
      </c>
      <c r="J27" s="201"/>
      <c r="K27" s="202"/>
      <c r="L27" s="203"/>
      <c r="M27" s="199"/>
      <c r="N27" s="200"/>
    </row>
    <row r="28" spans="1:16" ht="42" customHeight="1" x14ac:dyDescent="0.4">
      <c r="A28" s="246" t="s">
        <v>74</v>
      </c>
      <c r="B28" s="247"/>
      <c r="C28" s="47"/>
      <c r="D28" s="47"/>
      <c r="E28" s="47"/>
      <c r="F28" s="47"/>
      <c r="G28" s="47"/>
      <c r="H28" s="47"/>
      <c r="I28" s="47"/>
      <c r="J28" s="102"/>
      <c r="K28" s="90"/>
      <c r="L28" s="103"/>
      <c r="M28" s="218"/>
      <c r="N28" s="219"/>
    </row>
    <row r="29" spans="1:16" ht="42" customHeight="1" x14ac:dyDescent="0.4">
      <c r="A29" s="104" t="s">
        <v>27</v>
      </c>
      <c r="B29" s="84" t="s">
        <v>87</v>
      </c>
      <c r="C29" s="131"/>
      <c r="D29" s="131"/>
      <c r="E29" s="131"/>
      <c r="F29" s="131"/>
      <c r="G29" s="131"/>
      <c r="H29" s="131"/>
      <c r="I29" s="131"/>
      <c r="J29" s="105">
        <f>SUM(C29:I30)</f>
        <v>0</v>
      </c>
      <c r="K29" s="48" t="str">
        <f>IF(J29&lt;100,"100回未満","100回以上")</f>
        <v>100回未満</v>
      </c>
      <c r="L29" s="106" t="str">
        <f>IF(COUNTIF(C28:I28,"○")&gt;0,"実施","―")</f>
        <v>―</v>
      </c>
      <c r="M29" s="92">
        <f>SUM(C29:I29)</f>
        <v>0</v>
      </c>
      <c r="N29" s="107" t="s">
        <v>75</v>
      </c>
    </row>
    <row r="30" spans="1:16" ht="42" customHeight="1" x14ac:dyDescent="0.4">
      <c r="A30" s="108" t="s">
        <v>27</v>
      </c>
      <c r="B30" s="84" t="s">
        <v>88</v>
      </c>
      <c r="C30" s="132"/>
      <c r="D30" s="132"/>
      <c r="E30" s="132"/>
      <c r="F30" s="132"/>
      <c r="G30" s="132"/>
      <c r="H30" s="132"/>
      <c r="I30" s="132"/>
      <c r="J30" s="105"/>
      <c r="K30" s="95"/>
      <c r="L30" s="106"/>
      <c r="M30" s="109"/>
      <c r="N30" s="110"/>
    </row>
    <row r="31" spans="1:16" ht="42" customHeight="1" x14ac:dyDescent="0.4">
      <c r="A31" s="197"/>
      <c r="B31" s="198"/>
      <c r="C31" s="111">
        <f>I27+1</f>
        <v>45089</v>
      </c>
      <c r="D31" s="111">
        <f>C31+1</f>
        <v>45090</v>
      </c>
      <c r="E31" s="111">
        <f t="shared" ref="E31" si="18">D31+1</f>
        <v>45091</v>
      </c>
      <c r="F31" s="111">
        <f t="shared" ref="F31" si="19">E31+1</f>
        <v>45092</v>
      </c>
      <c r="G31" s="111">
        <f t="shared" ref="G31" si="20">F31+1</f>
        <v>45093</v>
      </c>
      <c r="H31" s="112">
        <f t="shared" ref="H31" si="21">G31+1</f>
        <v>45094</v>
      </c>
      <c r="I31" s="113">
        <f>H31+1</f>
        <v>45095</v>
      </c>
      <c r="J31" s="204"/>
      <c r="K31" s="205"/>
      <c r="L31" s="206"/>
      <c r="M31" s="209"/>
      <c r="N31" s="210"/>
    </row>
    <row r="32" spans="1:16" ht="42" customHeight="1" x14ac:dyDescent="0.4">
      <c r="A32" s="184" t="s">
        <v>74</v>
      </c>
      <c r="B32" s="185"/>
      <c r="C32" s="114"/>
      <c r="D32" s="114"/>
      <c r="E32" s="114"/>
      <c r="F32" s="114"/>
      <c r="G32" s="114"/>
      <c r="H32" s="114"/>
      <c r="I32" s="114"/>
      <c r="J32" s="115"/>
      <c r="K32" s="95"/>
      <c r="L32" s="116"/>
      <c r="M32" s="207"/>
      <c r="N32" s="208"/>
    </row>
    <row r="33" spans="1:14" ht="42" customHeight="1" x14ac:dyDescent="0.4">
      <c r="A33" s="104" t="s">
        <v>27</v>
      </c>
      <c r="B33" s="84" t="s">
        <v>87</v>
      </c>
      <c r="C33" s="131"/>
      <c r="D33" s="131"/>
      <c r="E33" s="131"/>
      <c r="F33" s="131"/>
      <c r="G33" s="131"/>
      <c r="H33" s="131"/>
      <c r="I33" s="131"/>
      <c r="J33" s="105">
        <f>SUM(C33:I34)</f>
        <v>0</v>
      </c>
      <c r="K33" s="48" t="str">
        <f>IF(J33&lt;100,"100回未満",IF(J33&lt;150,"100回以上","150回以上"))</f>
        <v>100回未満</v>
      </c>
      <c r="L33" s="106" t="str">
        <f>IF(COUNTIF(C32:I32,"○")&gt;0,"実施","―")</f>
        <v>―</v>
      </c>
      <c r="M33" s="92">
        <f>SUM(C33:I33)</f>
        <v>0</v>
      </c>
      <c r="N33" s="107" t="s">
        <v>75</v>
      </c>
    </row>
    <row r="34" spans="1:14" ht="42" customHeight="1" x14ac:dyDescent="0.4">
      <c r="A34" s="104" t="s">
        <v>27</v>
      </c>
      <c r="B34" s="84" t="s">
        <v>88</v>
      </c>
      <c r="C34" s="131"/>
      <c r="D34" s="131"/>
      <c r="E34" s="131"/>
      <c r="F34" s="131"/>
      <c r="G34" s="131"/>
      <c r="H34" s="131"/>
      <c r="I34" s="131"/>
      <c r="J34" s="117"/>
      <c r="K34" s="91"/>
      <c r="L34" s="118"/>
      <c r="M34" s="124"/>
      <c r="N34" s="107"/>
    </row>
    <row r="35" spans="1:14" ht="42" customHeight="1" x14ac:dyDescent="0.4">
      <c r="A35" s="186"/>
      <c r="B35" s="187"/>
      <c r="C35" s="98">
        <f>I31+1</f>
        <v>45096</v>
      </c>
      <c r="D35" s="98">
        <f>C35+1</f>
        <v>45097</v>
      </c>
      <c r="E35" s="98">
        <f t="shared" ref="E35" si="22">D35+1</f>
        <v>45098</v>
      </c>
      <c r="F35" s="98">
        <f t="shared" ref="F35" si="23">E35+1</f>
        <v>45099</v>
      </c>
      <c r="G35" s="98">
        <f t="shared" ref="G35" si="24">F35+1</f>
        <v>45100</v>
      </c>
      <c r="H35" s="99">
        <f t="shared" ref="H35" si="25">G35+1</f>
        <v>45101</v>
      </c>
      <c r="I35" s="100">
        <f>H35+1</f>
        <v>45102</v>
      </c>
      <c r="J35" s="201"/>
      <c r="K35" s="202"/>
      <c r="L35" s="203"/>
      <c r="M35" s="248"/>
      <c r="N35" s="249"/>
    </row>
    <row r="36" spans="1:14" ht="42" customHeight="1" x14ac:dyDescent="0.4">
      <c r="A36" s="182" t="s">
        <v>74</v>
      </c>
      <c r="B36" s="183"/>
      <c r="C36" s="47"/>
      <c r="D36" s="47"/>
      <c r="E36" s="47"/>
      <c r="F36" s="47"/>
      <c r="G36" s="47" t="s">
        <v>78</v>
      </c>
      <c r="H36" s="47"/>
      <c r="I36" s="47"/>
      <c r="J36" s="37"/>
      <c r="K36" s="90"/>
      <c r="M36" s="250"/>
      <c r="N36" s="251"/>
    </row>
    <row r="37" spans="1:14" ht="42" customHeight="1" x14ac:dyDescent="0.4">
      <c r="A37" s="83" t="s">
        <v>27</v>
      </c>
      <c r="B37" s="84" t="s">
        <v>87</v>
      </c>
      <c r="C37" s="131"/>
      <c r="D37" s="131"/>
      <c r="E37" s="131"/>
      <c r="F37" s="131"/>
      <c r="G37" s="131"/>
      <c r="H37" s="131"/>
      <c r="I37" s="131"/>
      <c r="J37" s="85">
        <f>SUM(C37:I38)</f>
        <v>0</v>
      </c>
      <c r="K37" s="48" t="str">
        <f>IF(J37&lt;100,"100回未満","100回以上")</f>
        <v>100回未満</v>
      </c>
      <c r="L37" s="35" t="str">
        <f>IF(COUNTIF(C36:I36,"○")&gt;0,"実施","―")</f>
        <v>―</v>
      </c>
      <c r="M37" s="92">
        <f>SUM(C37:I37)</f>
        <v>0</v>
      </c>
      <c r="N37" s="88" t="s">
        <v>75</v>
      </c>
    </row>
    <row r="38" spans="1:14" ht="42" customHeight="1" x14ac:dyDescent="0.4">
      <c r="A38" s="94" t="s">
        <v>27</v>
      </c>
      <c r="B38" s="84" t="s">
        <v>88</v>
      </c>
      <c r="C38" s="132"/>
      <c r="D38" s="132"/>
      <c r="E38" s="132"/>
      <c r="F38" s="132"/>
      <c r="G38" s="132"/>
      <c r="H38" s="132"/>
      <c r="I38" s="132"/>
      <c r="J38" s="85"/>
      <c r="K38" s="95"/>
      <c r="L38" s="35"/>
      <c r="M38" s="96"/>
      <c r="N38" s="97"/>
    </row>
    <row r="39" spans="1:14" ht="42" customHeight="1" x14ac:dyDescent="0.4">
      <c r="A39" s="197"/>
      <c r="B39" s="198"/>
      <c r="C39" s="111">
        <f>I35+1</f>
        <v>45103</v>
      </c>
      <c r="D39" s="111">
        <f>C39+1</f>
        <v>45104</v>
      </c>
      <c r="E39" s="111">
        <f t="shared" ref="E39" si="26">D39+1</f>
        <v>45105</v>
      </c>
      <c r="F39" s="111">
        <f t="shared" ref="F39" si="27">E39+1</f>
        <v>45106</v>
      </c>
      <c r="G39" s="111">
        <f t="shared" ref="G39" si="28">F39+1</f>
        <v>45107</v>
      </c>
      <c r="H39" s="112">
        <f t="shared" ref="H39" si="29">G39+1</f>
        <v>45108</v>
      </c>
      <c r="I39" s="113">
        <f>H39+1</f>
        <v>45109</v>
      </c>
      <c r="J39" s="204"/>
      <c r="K39" s="205"/>
      <c r="L39" s="206"/>
      <c r="M39" s="209"/>
      <c r="N39" s="210"/>
    </row>
    <row r="40" spans="1:14" ht="42" customHeight="1" x14ac:dyDescent="0.4">
      <c r="A40" s="184" t="s">
        <v>74</v>
      </c>
      <c r="B40" s="185"/>
      <c r="C40" s="114"/>
      <c r="D40" s="114"/>
      <c r="E40" s="114"/>
      <c r="F40" s="114"/>
      <c r="G40" s="114"/>
      <c r="H40" s="114"/>
      <c r="I40" s="114"/>
      <c r="J40" s="115"/>
      <c r="K40" s="95"/>
      <c r="L40" s="116"/>
      <c r="M40" s="207"/>
      <c r="N40" s="208"/>
    </row>
    <row r="41" spans="1:14" ht="42" customHeight="1" x14ac:dyDescent="0.4">
      <c r="A41" s="104" t="s">
        <v>27</v>
      </c>
      <c r="B41" s="84" t="s">
        <v>87</v>
      </c>
      <c r="C41" s="131"/>
      <c r="D41" s="131"/>
      <c r="E41" s="131"/>
      <c r="F41" s="131"/>
      <c r="G41" s="131"/>
      <c r="H41" s="131"/>
      <c r="I41" s="131"/>
      <c r="J41" s="105">
        <f>SUM(C41:I42)</f>
        <v>0</v>
      </c>
      <c r="K41" s="48" t="str">
        <f>IF(J41&lt;100,"100回未満","100回以上")</f>
        <v>100回未満</v>
      </c>
      <c r="L41" s="106" t="str">
        <f>IF(COUNTIF(C40:I40,"○")&gt;0,"実施","―")</f>
        <v>―</v>
      </c>
      <c r="M41" s="92">
        <f>SUM(C41:I41)</f>
        <v>0</v>
      </c>
      <c r="N41" s="107" t="s">
        <v>75</v>
      </c>
    </row>
    <row r="42" spans="1:14" ht="42" customHeight="1" x14ac:dyDescent="0.4">
      <c r="A42" s="104" t="s">
        <v>27</v>
      </c>
      <c r="B42" s="84" t="s">
        <v>88</v>
      </c>
      <c r="C42" s="131"/>
      <c r="D42" s="131"/>
      <c r="E42" s="131"/>
      <c r="F42" s="131"/>
      <c r="G42" s="131"/>
      <c r="H42" s="131"/>
      <c r="I42" s="131"/>
      <c r="J42" s="117"/>
      <c r="K42" s="91"/>
      <c r="L42" s="118"/>
      <c r="M42" s="109"/>
      <c r="N42" s="110"/>
    </row>
    <row r="43" spans="1:14" ht="66.75" customHeight="1" x14ac:dyDescent="0.4">
      <c r="A43" s="23"/>
      <c r="B43" s="24"/>
      <c r="C43" s="24"/>
      <c r="D43" s="24"/>
      <c r="E43" s="24"/>
      <c r="F43" s="24"/>
      <c r="G43" s="24"/>
      <c r="H43" s="24"/>
      <c r="I43" s="24"/>
      <c r="J43" s="24"/>
      <c r="K43" s="24"/>
      <c r="L43" s="25"/>
      <c r="M43" s="216" t="s">
        <v>89</v>
      </c>
      <c r="N43" s="217"/>
    </row>
    <row r="44" spans="1:14" ht="63.75" customHeight="1" x14ac:dyDescent="0.4">
      <c r="A44" s="9"/>
      <c r="B44" s="9"/>
      <c r="C44" s="9"/>
      <c r="E44" s="263" t="s">
        <v>31</v>
      </c>
      <c r="F44" s="263"/>
      <c r="G44" s="263"/>
      <c r="H44" s="263"/>
      <c r="I44" s="263"/>
      <c r="J44" s="264">
        <f>SUM(J9,J13,J17,J21,J25,J29,J33,J37,J41)</f>
        <v>0</v>
      </c>
      <c r="K44" s="265"/>
      <c r="L44" s="9"/>
      <c r="M44" s="9"/>
    </row>
    <row r="45" spans="1:14" ht="35.25" x14ac:dyDescent="0.4">
      <c r="A45" s="14"/>
      <c r="B45" s="14"/>
      <c r="C45" s="14"/>
      <c r="D45" s="14"/>
      <c r="E45" s="14"/>
      <c r="F45" s="14"/>
      <c r="G45" s="14"/>
      <c r="H45" s="14"/>
      <c r="I45" s="14"/>
      <c r="J45" s="18"/>
      <c r="K45" s="18"/>
      <c r="L45" s="14"/>
      <c r="M45" s="14"/>
      <c r="N45" s="17" t="s">
        <v>93</v>
      </c>
    </row>
    <row r="46" spans="1:14" ht="46.5" customHeight="1" x14ac:dyDescent="0.4">
      <c r="A46" s="14"/>
      <c r="B46" s="14"/>
      <c r="C46" s="14"/>
      <c r="D46" s="14"/>
      <c r="E46" s="14"/>
      <c r="F46" s="14"/>
      <c r="G46" s="137"/>
      <c r="H46" s="137"/>
      <c r="K46" s="14"/>
      <c r="L46" s="161" t="s">
        <v>84</v>
      </c>
      <c r="M46" s="129"/>
      <c r="N46" s="129"/>
    </row>
    <row r="47" spans="1:14" ht="83.25" customHeight="1" x14ac:dyDescent="0.4">
      <c r="A47" s="80" t="s">
        <v>86</v>
      </c>
      <c r="B47" s="6"/>
      <c r="C47" s="15"/>
      <c r="F47" s="15"/>
      <c r="G47" s="15"/>
      <c r="H47" s="15"/>
      <c r="I47" s="15"/>
      <c r="J47" s="18"/>
      <c r="K47" s="14"/>
      <c r="L47" s="15"/>
      <c r="M47" s="15"/>
      <c r="N47" s="128" t="s">
        <v>83</v>
      </c>
    </row>
    <row r="48" spans="1:14" ht="31.5" customHeight="1" x14ac:dyDescent="0.4">
      <c r="A48" s="15"/>
      <c r="B48" s="15"/>
      <c r="C48" s="15"/>
      <c r="D48" s="15"/>
      <c r="E48" s="15"/>
      <c r="F48" s="15"/>
      <c r="G48" s="15"/>
      <c r="H48" s="15"/>
      <c r="I48" s="127" t="s">
        <v>81</v>
      </c>
      <c r="J48" s="127"/>
      <c r="K48" s="127"/>
      <c r="L48" s="138"/>
      <c r="M48" s="139"/>
      <c r="N48" s="139"/>
    </row>
    <row r="49" spans="1:15" ht="33.75" customHeight="1" x14ac:dyDescent="0.4">
      <c r="A49" s="15"/>
      <c r="B49" s="15"/>
      <c r="C49" s="15"/>
      <c r="D49" s="15"/>
      <c r="E49" s="15"/>
      <c r="F49" s="15"/>
      <c r="G49" s="15"/>
      <c r="H49" s="15"/>
      <c r="I49" s="22" t="s">
        <v>82</v>
      </c>
      <c r="J49" s="16"/>
      <c r="K49" s="22"/>
      <c r="L49" s="140"/>
      <c r="M49" s="141"/>
      <c r="N49" s="141"/>
      <c r="O49" s="1"/>
    </row>
    <row r="50" spans="1:15" ht="33.75" customHeight="1" x14ac:dyDescent="0.4">
      <c r="A50" s="15"/>
      <c r="B50" s="15"/>
      <c r="C50" s="15"/>
      <c r="D50" s="15"/>
      <c r="E50" s="15"/>
      <c r="F50" s="15"/>
      <c r="G50" s="15"/>
      <c r="H50" s="15"/>
      <c r="I50" s="22" t="s">
        <v>26</v>
      </c>
      <c r="J50" s="16"/>
      <c r="K50" s="22"/>
      <c r="L50" s="140"/>
      <c r="M50" s="141"/>
      <c r="N50" s="141"/>
      <c r="O50" s="1"/>
    </row>
    <row r="51" spans="1:15" ht="33.75" customHeight="1" x14ac:dyDescent="0.4">
      <c r="A51" s="15"/>
      <c r="B51" s="15"/>
      <c r="C51" s="15"/>
      <c r="D51" s="15"/>
      <c r="E51" s="15"/>
      <c r="F51" s="15"/>
      <c r="G51" s="15"/>
      <c r="H51" s="15"/>
      <c r="I51" s="22" t="s">
        <v>79</v>
      </c>
      <c r="J51" s="16"/>
      <c r="K51" s="22"/>
      <c r="L51" s="190"/>
      <c r="M51" s="190"/>
      <c r="N51" s="190"/>
      <c r="O51" s="1"/>
    </row>
    <row r="52" spans="1:15" ht="33.75" customHeight="1" x14ac:dyDescent="0.4">
      <c r="A52" s="15"/>
      <c r="B52" s="15"/>
      <c r="C52" s="15"/>
      <c r="D52" s="15"/>
      <c r="E52" s="15"/>
      <c r="F52" s="15"/>
      <c r="G52" s="15"/>
      <c r="H52" s="15"/>
      <c r="I52" s="22" t="s">
        <v>10</v>
      </c>
      <c r="J52" s="16"/>
      <c r="K52" s="22"/>
      <c r="L52" s="190"/>
      <c r="M52" s="190"/>
      <c r="N52" s="190"/>
      <c r="O52" s="1"/>
    </row>
    <row r="53" spans="1:15" ht="33.75" customHeight="1" x14ac:dyDescent="0.4">
      <c r="A53" s="15"/>
      <c r="B53" s="15"/>
      <c r="C53" s="15"/>
      <c r="D53" s="15"/>
      <c r="E53" s="15"/>
      <c r="F53" s="15"/>
      <c r="G53" s="15"/>
      <c r="H53" s="15"/>
      <c r="I53" s="15"/>
      <c r="J53" s="15"/>
      <c r="K53" s="15"/>
      <c r="L53" s="15"/>
      <c r="M53" s="15"/>
      <c r="N53" s="15"/>
    </row>
    <row r="54" spans="1:15" ht="56.25" customHeight="1" x14ac:dyDescent="0.4">
      <c r="A54" s="191" t="s">
        <v>73</v>
      </c>
      <c r="B54" s="191"/>
      <c r="C54" s="191"/>
      <c r="D54" s="191"/>
      <c r="E54" s="191"/>
      <c r="F54" s="191"/>
      <c r="G54" s="191"/>
      <c r="H54" s="191"/>
      <c r="I54" s="191"/>
      <c r="J54" s="191"/>
      <c r="K54" s="191"/>
      <c r="L54" s="191"/>
      <c r="M54" s="191"/>
      <c r="N54" s="191"/>
      <c r="O54" s="4"/>
    </row>
    <row r="55" spans="1:15" ht="14.25" customHeight="1" x14ac:dyDescent="0.4">
      <c r="A55" s="5"/>
      <c r="B55" s="5"/>
      <c r="C55" s="5"/>
      <c r="D55" s="5"/>
      <c r="E55" s="5"/>
      <c r="F55" s="5"/>
      <c r="G55" s="5"/>
      <c r="H55" s="5"/>
      <c r="I55" s="5"/>
      <c r="J55" s="5"/>
      <c r="K55" s="5"/>
      <c r="L55" s="5"/>
      <c r="M55" s="5"/>
      <c r="N55" s="5"/>
    </row>
    <row r="56" spans="1:15" ht="14.25" customHeight="1" x14ac:dyDescent="0.4">
      <c r="A56" s="5"/>
      <c r="B56" s="5"/>
      <c r="C56" s="5"/>
      <c r="D56" s="5"/>
      <c r="E56" s="5"/>
      <c r="F56" s="5"/>
      <c r="G56" s="5"/>
      <c r="H56" s="5"/>
      <c r="I56" s="5"/>
      <c r="J56" s="5"/>
      <c r="K56" s="5"/>
      <c r="L56" s="5"/>
      <c r="M56" s="5"/>
      <c r="N56" s="5"/>
    </row>
    <row r="57" spans="1:15" ht="14.25" customHeight="1" x14ac:dyDescent="0.4">
      <c r="A57" s="5"/>
      <c r="B57" s="5"/>
      <c r="C57" s="5"/>
      <c r="D57" s="5"/>
      <c r="E57" s="5"/>
      <c r="F57" s="5"/>
      <c r="G57" s="5"/>
      <c r="H57" s="5"/>
      <c r="I57" s="5"/>
      <c r="J57" s="5"/>
      <c r="K57" s="5"/>
      <c r="L57" s="5"/>
      <c r="M57" s="5"/>
      <c r="N57" s="5"/>
    </row>
    <row r="58" spans="1:15" ht="75" customHeight="1" x14ac:dyDescent="0.4">
      <c r="A58" s="192" t="s">
        <v>76</v>
      </c>
      <c r="B58" s="192"/>
      <c r="C58" s="192"/>
      <c r="D58" s="192"/>
      <c r="E58" s="192"/>
      <c r="F58" s="192"/>
      <c r="G58" s="192"/>
      <c r="H58" s="192"/>
      <c r="I58" s="192"/>
      <c r="J58" s="192"/>
      <c r="K58" s="192"/>
      <c r="L58" s="192"/>
      <c r="M58" s="192"/>
      <c r="N58" s="192"/>
      <c r="O58" s="3"/>
    </row>
    <row r="59" spans="1:15" x14ac:dyDescent="0.4">
      <c r="C59" s="2"/>
      <c r="D59" s="2"/>
      <c r="E59" s="2"/>
      <c r="F59" s="2"/>
      <c r="G59" s="2"/>
      <c r="H59" s="2"/>
      <c r="I59" s="2"/>
    </row>
    <row r="60" spans="1:15" x14ac:dyDescent="0.4">
      <c r="A60" s="116"/>
      <c r="B60" s="116"/>
      <c r="C60" s="158"/>
      <c r="D60" s="159"/>
      <c r="E60" s="159"/>
      <c r="F60" s="159"/>
      <c r="G60" s="159"/>
      <c r="H60" s="160"/>
      <c r="I60" s="160"/>
      <c r="J60" s="116"/>
      <c r="K60" s="116"/>
      <c r="L60" s="116"/>
      <c r="M60" s="116"/>
      <c r="N60" s="116"/>
    </row>
    <row r="61" spans="1:15" ht="45.75" x14ac:dyDescent="0.9">
      <c r="A61" s="116"/>
      <c r="B61" s="116"/>
      <c r="C61" s="142" t="s">
        <v>11</v>
      </c>
      <c r="D61" s="143"/>
      <c r="E61" s="143"/>
      <c r="F61" s="189">
        <f>+J81</f>
        <v>0</v>
      </c>
      <c r="G61" s="189"/>
      <c r="H61" s="189"/>
      <c r="I61" s="189"/>
      <c r="J61" s="189"/>
      <c r="K61" s="143"/>
      <c r="L61" s="116"/>
      <c r="M61" s="116"/>
      <c r="N61" s="116"/>
    </row>
    <row r="62" spans="1:15" x14ac:dyDescent="0.4">
      <c r="A62" s="116"/>
      <c r="B62" s="116"/>
      <c r="C62" s="116"/>
      <c r="D62" s="116"/>
      <c r="E62" s="116"/>
      <c r="F62" s="116"/>
      <c r="G62" s="116"/>
      <c r="H62" s="116"/>
      <c r="I62" s="116"/>
      <c r="J62" s="116"/>
      <c r="K62" s="116"/>
      <c r="L62" s="116"/>
      <c r="M62" s="116"/>
      <c r="N62" s="116"/>
    </row>
    <row r="63" spans="1:15" ht="35.25" x14ac:dyDescent="0.4">
      <c r="A63" s="144" t="s">
        <v>12</v>
      </c>
      <c r="B63" s="144"/>
      <c r="C63" s="144"/>
      <c r="D63" s="144"/>
      <c r="E63" s="144"/>
      <c r="F63" s="144"/>
      <c r="G63" s="144"/>
      <c r="H63" s="144"/>
      <c r="I63" s="144"/>
      <c r="J63" s="144"/>
      <c r="K63" s="144"/>
      <c r="L63" s="144"/>
      <c r="M63" s="144"/>
      <c r="N63" s="144"/>
    </row>
    <row r="64" spans="1:15" ht="15" customHeight="1" x14ac:dyDescent="0.4">
      <c r="A64" s="144"/>
      <c r="B64" s="144"/>
      <c r="C64" s="144"/>
      <c r="D64" s="144"/>
      <c r="E64" s="144"/>
      <c r="F64" s="144"/>
      <c r="G64" s="144"/>
      <c r="H64" s="144"/>
      <c r="I64" s="144"/>
      <c r="J64" s="144"/>
      <c r="K64" s="144"/>
      <c r="L64" s="144"/>
      <c r="M64" s="144"/>
      <c r="N64" s="145"/>
    </row>
    <row r="65" spans="1:14" ht="35.25" x14ac:dyDescent="0.4">
      <c r="A65" s="145" t="s">
        <v>77</v>
      </c>
      <c r="B65" s="145"/>
      <c r="C65" s="145"/>
      <c r="D65" s="145"/>
      <c r="E65" s="145"/>
      <c r="F65" s="144"/>
      <c r="G65" s="144"/>
      <c r="H65" s="144"/>
      <c r="I65" s="144"/>
      <c r="J65" s="144"/>
      <c r="K65" s="144"/>
      <c r="L65" s="144"/>
      <c r="M65" s="144"/>
      <c r="N65" s="145"/>
    </row>
    <row r="66" spans="1:14" ht="35.25" x14ac:dyDescent="0.4">
      <c r="A66" s="145"/>
      <c r="B66" s="145"/>
      <c r="C66" s="145"/>
      <c r="D66" s="145"/>
      <c r="E66" s="145"/>
      <c r="F66" s="144"/>
      <c r="G66" s="146"/>
      <c r="H66" s="145"/>
      <c r="I66" s="116"/>
      <c r="J66" s="145"/>
      <c r="K66" s="145"/>
      <c r="L66" s="145"/>
      <c r="M66" s="145"/>
      <c r="N66" s="145"/>
    </row>
    <row r="67" spans="1:14" ht="38.25" x14ac:dyDescent="0.4">
      <c r="A67" s="145" t="s">
        <v>45</v>
      </c>
      <c r="B67" s="145"/>
      <c r="C67" s="145"/>
      <c r="D67" s="145"/>
      <c r="E67" s="145"/>
      <c r="F67" s="144"/>
      <c r="G67" s="146">
        <f>COUNTIFS(K7:K41,"100回以上",L7:L41,"実施")</f>
        <v>0</v>
      </c>
      <c r="H67" s="145" t="s">
        <v>30</v>
      </c>
      <c r="I67" s="116"/>
      <c r="J67" s="145"/>
      <c r="K67" s="145"/>
      <c r="L67" s="145"/>
      <c r="M67" s="145"/>
      <c r="N67" s="145"/>
    </row>
    <row r="68" spans="1:14" ht="35.25" x14ac:dyDescent="0.4">
      <c r="A68" s="147" t="s">
        <v>44</v>
      </c>
      <c r="B68" s="145"/>
      <c r="C68" s="145"/>
      <c r="D68" s="145"/>
      <c r="E68" s="145"/>
      <c r="F68" s="144"/>
      <c r="G68" s="146"/>
      <c r="H68" s="145"/>
      <c r="I68" s="116"/>
      <c r="J68" s="145"/>
      <c r="K68" s="145"/>
      <c r="L68" s="145"/>
      <c r="M68" s="145"/>
      <c r="N68" s="145"/>
    </row>
    <row r="69" spans="1:14" ht="30" customHeight="1" x14ac:dyDescent="0.4">
      <c r="A69" s="144"/>
      <c r="B69" s="144"/>
      <c r="C69" s="144"/>
      <c r="D69" s="144"/>
      <c r="E69" s="144"/>
      <c r="F69" s="144"/>
      <c r="G69" s="144"/>
      <c r="H69" s="144"/>
      <c r="I69" s="144"/>
      <c r="J69" s="144"/>
      <c r="K69" s="144"/>
      <c r="L69" s="144"/>
      <c r="M69" s="144"/>
      <c r="N69" s="144"/>
    </row>
    <row r="70" spans="1:14" ht="30.75" customHeight="1" x14ac:dyDescent="0.4">
      <c r="A70" s="148"/>
      <c r="B70" s="148"/>
      <c r="C70" s="195" t="s">
        <v>9</v>
      </c>
      <c r="D70" s="195"/>
      <c r="E70" s="195"/>
      <c r="F70" s="256"/>
      <c r="G70" s="257"/>
      <c r="H70" s="257"/>
      <c r="I70" s="257"/>
      <c r="J70" s="256" t="s">
        <v>24</v>
      </c>
      <c r="K70" s="257"/>
      <c r="L70" s="257"/>
      <c r="M70" s="195"/>
      <c r="N70" s="196"/>
    </row>
    <row r="71" spans="1:14" ht="38.25" customHeight="1" x14ac:dyDescent="0.4">
      <c r="A71" s="148"/>
      <c r="B71" s="148"/>
      <c r="C71" s="194" t="s">
        <v>23</v>
      </c>
      <c r="D71" s="194"/>
      <c r="E71" s="194"/>
      <c r="F71" s="194"/>
      <c r="G71" s="260"/>
      <c r="H71" s="260"/>
      <c r="I71" s="260"/>
      <c r="J71" s="194" t="s">
        <v>29</v>
      </c>
      <c r="K71" s="260"/>
      <c r="L71" s="260"/>
      <c r="M71" s="258"/>
      <c r="N71" s="259"/>
    </row>
    <row r="72" spans="1:14" ht="35.25" x14ac:dyDescent="0.4">
      <c r="A72" s="149">
        <f>+C7</f>
        <v>45047</v>
      </c>
      <c r="B72" s="150"/>
      <c r="C72" s="150"/>
      <c r="D72" s="188">
        <f>J9</f>
        <v>0</v>
      </c>
      <c r="E72" s="188"/>
      <c r="F72" s="193"/>
      <c r="G72" s="193"/>
      <c r="H72" s="193"/>
      <c r="I72" s="193"/>
      <c r="J72" s="193">
        <f>IF(AND($G$67&gt;=4,K9="100回以上",L9="実施"),D72*2000,0)</f>
        <v>0</v>
      </c>
      <c r="K72" s="193"/>
      <c r="L72" s="193"/>
      <c r="M72" s="151"/>
      <c r="N72" s="152"/>
    </row>
    <row r="73" spans="1:14" ht="35.25" x14ac:dyDescent="0.4">
      <c r="A73" s="149">
        <f>+C11</f>
        <v>45054</v>
      </c>
      <c r="B73" s="150"/>
      <c r="C73" s="150"/>
      <c r="D73" s="188">
        <f>J13</f>
        <v>0</v>
      </c>
      <c r="E73" s="188"/>
      <c r="F73" s="193"/>
      <c r="G73" s="193"/>
      <c r="H73" s="193"/>
      <c r="I73" s="193"/>
      <c r="J73" s="193">
        <f>IF(AND($G$67&gt;=4,K13="100回以上",L13="実施"),D73*2000,0)</f>
        <v>0</v>
      </c>
      <c r="K73" s="193"/>
      <c r="L73" s="193"/>
      <c r="M73" s="151"/>
      <c r="N73" s="152"/>
    </row>
    <row r="74" spans="1:14" ht="35.25" x14ac:dyDescent="0.4">
      <c r="A74" s="149">
        <f>+C15</f>
        <v>45061</v>
      </c>
      <c r="B74" s="150"/>
      <c r="C74" s="150"/>
      <c r="D74" s="188">
        <f>J17</f>
        <v>0</v>
      </c>
      <c r="E74" s="188"/>
      <c r="F74" s="193"/>
      <c r="G74" s="193"/>
      <c r="H74" s="193"/>
      <c r="I74" s="193"/>
      <c r="J74" s="193">
        <f>IF(AND($G$67&gt;=4,K17="100回以上",L17="実施"),D74*2000,0)</f>
        <v>0</v>
      </c>
      <c r="K74" s="193"/>
      <c r="L74" s="193"/>
      <c r="M74" s="151"/>
      <c r="N74" s="152"/>
    </row>
    <row r="75" spans="1:14" ht="35.25" x14ac:dyDescent="0.4">
      <c r="A75" s="149">
        <f>+C19</f>
        <v>45068</v>
      </c>
      <c r="B75" s="150"/>
      <c r="C75" s="150"/>
      <c r="D75" s="188">
        <f>J21</f>
        <v>0</v>
      </c>
      <c r="E75" s="188"/>
      <c r="F75" s="193"/>
      <c r="G75" s="193"/>
      <c r="H75" s="193"/>
      <c r="I75" s="193"/>
      <c r="J75" s="193">
        <f>IF(AND($G$67&gt;=4,K21="100回以上",L21="実施"),D75*2000,0)</f>
        <v>0</v>
      </c>
      <c r="K75" s="193"/>
      <c r="L75" s="193"/>
      <c r="M75" s="151"/>
      <c r="N75" s="152"/>
    </row>
    <row r="76" spans="1:14" ht="35.25" x14ac:dyDescent="0.4">
      <c r="A76" s="149">
        <f>+C23</f>
        <v>45075</v>
      </c>
      <c r="B76" s="150"/>
      <c r="C76" s="150"/>
      <c r="D76" s="188">
        <f>J25</f>
        <v>0</v>
      </c>
      <c r="E76" s="188"/>
      <c r="F76" s="193"/>
      <c r="G76" s="193"/>
      <c r="H76" s="193"/>
      <c r="I76" s="193"/>
      <c r="J76" s="193">
        <f>IF(AND($G$67&gt;=4,K25="100回以上",L25="実施"),D76*2000,0)</f>
        <v>0</v>
      </c>
      <c r="K76" s="193"/>
      <c r="L76" s="193"/>
      <c r="M76" s="151"/>
      <c r="N76" s="152"/>
    </row>
    <row r="77" spans="1:14" ht="35.25" x14ac:dyDescent="0.4">
      <c r="A77" s="149">
        <f>+C27</f>
        <v>45082</v>
      </c>
      <c r="B77" s="150"/>
      <c r="C77" s="150"/>
      <c r="D77" s="188">
        <f>J29</f>
        <v>0</v>
      </c>
      <c r="E77" s="188"/>
      <c r="F77" s="193"/>
      <c r="G77" s="193"/>
      <c r="H77" s="193"/>
      <c r="I77" s="193"/>
      <c r="J77" s="193">
        <f>IF(AND($G$67&gt;=4,K29="100回以上",L29="実施"),D77*2000,0)</f>
        <v>0</v>
      </c>
      <c r="K77" s="193"/>
      <c r="L77" s="193"/>
      <c r="M77" s="151"/>
      <c r="N77" s="152"/>
    </row>
    <row r="78" spans="1:14" ht="35.25" x14ac:dyDescent="0.4">
      <c r="A78" s="149">
        <f>+C31</f>
        <v>45089</v>
      </c>
      <c r="B78" s="150"/>
      <c r="C78" s="150"/>
      <c r="D78" s="188">
        <f>J33</f>
        <v>0</v>
      </c>
      <c r="E78" s="188"/>
      <c r="F78" s="193"/>
      <c r="G78" s="193"/>
      <c r="H78" s="193"/>
      <c r="I78" s="193"/>
      <c r="J78" s="193">
        <f>IF(AND($G$67&gt;=4,K33="100回以上",L33="実施"),D78*2000,0)</f>
        <v>0</v>
      </c>
      <c r="K78" s="193"/>
      <c r="L78" s="193"/>
      <c r="M78" s="151"/>
      <c r="N78" s="152"/>
    </row>
    <row r="79" spans="1:14" ht="35.25" x14ac:dyDescent="0.4">
      <c r="A79" s="149">
        <f>+C35</f>
        <v>45096</v>
      </c>
      <c r="B79" s="150"/>
      <c r="C79" s="150"/>
      <c r="D79" s="188">
        <f>J37</f>
        <v>0</v>
      </c>
      <c r="E79" s="188"/>
      <c r="F79" s="193"/>
      <c r="G79" s="193"/>
      <c r="H79" s="193"/>
      <c r="I79" s="193"/>
      <c r="J79" s="193">
        <f>IF(AND($G$67&gt;=4,K37="100回以上",L37="実施"),D79*2000,0)</f>
        <v>0</v>
      </c>
      <c r="K79" s="193"/>
      <c r="L79" s="193"/>
      <c r="M79" s="151"/>
      <c r="N79" s="152"/>
    </row>
    <row r="80" spans="1:14" ht="36" thickBot="1" x14ac:dyDescent="0.45">
      <c r="A80" s="149">
        <f>+C39</f>
        <v>45103</v>
      </c>
      <c r="B80" s="150"/>
      <c r="C80" s="150"/>
      <c r="D80" s="188">
        <f>J41</f>
        <v>0</v>
      </c>
      <c r="E80" s="188"/>
      <c r="F80" s="193"/>
      <c r="G80" s="193"/>
      <c r="H80" s="193"/>
      <c r="I80" s="193"/>
      <c r="J80" s="193">
        <f>IF(AND($G$67&gt;=4,K41="100回以上",L41="実施"),D80*2000,0)</f>
        <v>0</v>
      </c>
      <c r="K80" s="193"/>
      <c r="L80" s="193"/>
      <c r="M80" s="151"/>
      <c r="N80" s="152"/>
    </row>
    <row r="81" spans="1:15" ht="36" thickTop="1" x14ac:dyDescent="0.4">
      <c r="A81" s="153" t="s">
        <v>22</v>
      </c>
      <c r="B81" s="153"/>
      <c r="C81" s="153"/>
      <c r="D81" s="213">
        <f>+SUM(D72:E80)</f>
        <v>0</v>
      </c>
      <c r="E81" s="213"/>
      <c r="F81" s="214"/>
      <c r="G81" s="214"/>
      <c r="H81" s="214"/>
      <c r="I81" s="214"/>
      <c r="J81" s="215">
        <f>+SUM(J72:L80)</f>
        <v>0</v>
      </c>
      <c r="K81" s="215"/>
      <c r="L81" s="215"/>
      <c r="M81" s="154"/>
      <c r="N81" s="155"/>
    </row>
    <row r="82" spans="1:15" ht="45" customHeight="1" x14ac:dyDescent="0.4">
      <c r="A82" s="147"/>
      <c r="B82" s="145"/>
      <c r="C82" s="145"/>
      <c r="D82" s="145"/>
      <c r="E82" s="145"/>
      <c r="F82" s="211"/>
      <c r="G82" s="211"/>
      <c r="H82" s="211"/>
      <c r="I82" s="211"/>
      <c r="J82" s="212"/>
      <c r="K82" s="212"/>
      <c r="L82" s="212"/>
      <c r="M82" s="156"/>
      <c r="N82" s="157"/>
    </row>
    <row r="83" spans="1:15" ht="35.25" x14ac:dyDescent="0.4">
      <c r="A83" s="14" t="s">
        <v>47</v>
      </c>
      <c r="B83" s="14"/>
      <c r="C83" s="14"/>
      <c r="D83" s="14"/>
      <c r="E83" s="14"/>
      <c r="F83" s="14"/>
      <c r="G83" s="14"/>
      <c r="H83" s="14"/>
      <c r="I83" s="14"/>
      <c r="J83" s="15"/>
      <c r="K83" s="15"/>
      <c r="L83" s="15"/>
      <c r="M83" s="15"/>
      <c r="N83" s="13"/>
    </row>
    <row r="84" spans="1:15" ht="35.25" x14ac:dyDescent="0.4">
      <c r="A84" s="14"/>
      <c r="B84" s="14"/>
      <c r="C84" s="261" t="s">
        <v>48</v>
      </c>
      <c r="D84" s="262"/>
      <c r="E84" s="227"/>
      <c r="F84" s="227"/>
      <c r="G84" s="227"/>
      <c r="H84" s="227"/>
      <c r="I84" s="227"/>
      <c r="J84" s="227"/>
      <c r="K84" s="227"/>
      <c r="L84" s="227"/>
      <c r="M84" s="228"/>
    </row>
    <row r="85" spans="1:15" ht="35.25" x14ac:dyDescent="0.4">
      <c r="A85" s="14"/>
      <c r="B85" s="14"/>
      <c r="C85" s="229" t="s">
        <v>49</v>
      </c>
      <c r="D85" s="230"/>
      <c r="E85" s="231"/>
      <c r="F85" s="232"/>
      <c r="G85" s="232"/>
      <c r="H85" s="232"/>
      <c r="I85" s="232"/>
      <c r="J85" s="232"/>
      <c r="K85" s="232"/>
      <c r="L85" s="232"/>
      <c r="M85" s="233"/>
    </row>
    <row r="86" spans="1:15" ht="35.25" x14ac:dyDescent="0.4">
      <c r="A86" s="14"/>
      <c r="B86" s="14"/>
      <c r="C86" s="229" t="s">
        <v>50</v>
      </c>
      <c r="D86" s="230"/>
      <c r="E86" s="231"/>
      <c r="F86" s="232"/>
      <c r="G86" s="232"/>
      <c r="H86" s="232"/>
      <c r="I86" s="232"/>
      <c r="J86" s="232"/>
      <c r="K86" s="232"/>
      <c r="L86" s="232"/>
      <c r="M86" s="233"/>
    </row>
    <row r="87" spans="1:15" ht="35.25" x14ac:dyDescent="0.4">
      <c r="A87" s="14"/>
      <c r="B87" s="14"/>
      <c r="C87" s="229" t="s">
        <v>51</v>
      </c>
      <c r="D87" s="230"/>
      <c r="E87" s="231"/>
      <c r="F87" s="232"/>
      <c r="G87" s="232"/>
      <c r="H87" s="232"/>
      <c r="I87" s="232"/>
      <c r="J87" s="232"/>
      <c r="K87" s="232"/>
      <c r="L87" s="232"/>
      <c r="M87" s="233"/>
    </row>
    <row r="88" spans="1:15" ht="35.25" x14ac:dyDescent="0.4">
      <c r="A88" s="14"/>
      <c r="B88" s="14"/>
      <c r="C88" s="229" t="s">
        <v>52</v>
      </c>
      <c r="D88" s="230"/>
      <c r="E88" s="231"/>
      <c r="F88" s="232"/>
      <c r="G88" s="232"/>
      <c r="H88" s="232"/>
      <c r="I88" s="232"/>
      <c r="J88" s="232"/>
      <c r="K88" s="232"/>
      <c r="L88" s="232"/>
      <c r="M88" s="233"/>
    </row>
    <row r="89" spans="1:15" ht="35.25" x14ac:dyDescent="0.4">
      <c r="A89" s="14"/>
      <c r="B89" s="14"/>
      <c r="C89" s="229" t="s">
        <v>53</v>
      </c>
      <c r="D89" s="230"/>
      <c r="E89" s="231"/>
      <c r="F89" s="232"/>
      <c r="G89" s="232"/>
      <c r="H89" s="232"/>
      <c r="I89" s="232"/>
      <c r="J89" s="232"/>
      <c r="K89" s="232"/>
      <c r="L89" s="232"/>
      <c r="M89" s="233"/>
    </row>
    <row r="90" spans="1:15" ht="35.25" x14ac:dyDescent="0.4">
      <c r="A90" s="14"/>
      <c r="B90" s="14"/>
      <c r="C90" s="229" t="s">
        <v>54</v>
      </c>
      <c r="D90" s="230"/>
      <c r="E90" s="232"/>
      <c r="F90" s="232"/>
      <c r="G90" s="232"/>
      <c r="H90" s="232"/>
      <c r="I90" s="232"/>
      <c r="J90" s="232"/>
      <c r="K90" s="232"/>
      <c r="L90" s="232"/>
      <c r="M90" s="233"/>
    </row>
    <row r="91" spans="1:15" ht="35.25" x14ac:dyDescent="0.4">
      <c r="A91" s="14"/>
      <c r="B91" s="14"/>
      <c r="C91" s="254" t="s">
        <v>8</v>
      </c>
      <c r="D91" s="254"/>
      <c r="E91" s="254"/>
      <c r="F91" s="254"/>
      <c r="G91" s="254"/>
      <c r="H91" s="254"/>
      <c r="I91" s="254"/>
      <c r="J91" s="254"/>
      <c r="K91" s="254"/>
      <c r="L91" s="254"/>
      <c r="M91" s="254"/>
    </row>
    <row r="92" spans="1:15" ht="55.5" customHeight="1" x14ac:dyDescent="0.4">
      <c r="A92" s="14"/>
      <c r="B92" s="14"/>
      <c r="C92" s="255"/>
      <c r="D92" s="255"/>
      <c r="E92" s="255"/>
      <c r="F92" s="255"/>
      <c r="G92" s="255"/>
      <c r="H92" s="255"/>
      <c r="I92" s="255"/>
      <c r="J92" s="255"/>
      <c r="K92" s="255"/>
      <c r="L92" s="255"/>
      <c r="M92" s="255"/>
    </row>
    <row r="93" spans="1:15" ht="35.25" customHeight="1" x14ac:dyDescent="0.4">
      <c r="A93" s="14"/>
      <c r="B93" s="14"/>
      <c r="C93" s="220" t="s">
        <v>55</v>
      </c>
      <c r="D93" s="220"/>
      <c r="E93" s="220"/>
      <c r="F93" s="220"/>
      <c r="G93" s="220"/>
      <c r="H93" s="220"/>
      <c r="I93" s="220"/>
      <c r="J93" s="220"/>
      <c r="K93" s="220"/>
      <c r="L93" s="220"/>
      <c r="M93" s="220"/>
      <c r="N93" s="42"/>
    </row>
    <row r="94" spans="1:15" ht="35.25" customHeight="1" x14ac:dyDescent="0.4">
      <c r="A94" s="14"/>
      <c r="B94" s="14"/>
      <c r="C94" s="41"/>
      <c r="D94" s="41"/>
      <c r="E94" s="41"/>
      <c r="F94" s="41"/>
      <c r="G94" s="41"/>
      <c r="H94" s="41"/>
      <c r="I94" s="41"/>
      <c r="J94" s="41"/>
      <c r="K94" s="41"/>
      <c r="L94" s="41"/>
      <c r="M94" s="41"/>
      <c r="N94" s="41"/>
    </row>
    <row r="95" spans="1:15" ht="39.75" customHeight="1" x14ac:dyDescent="0.4">
      <c r="A95" s="21" t="s">
        <v>13</v>
      </c>
      <c r="B95" s="221"/>
      <c r="C95" s="222"/>
      <c r="D95" s="222"/>
      <c r="E95" s="222"/>
      <c r="F95" s="222"/>
      <c r="G95" s="222"/>
      <c r="H95" s="223"/>
      <c r="I95" s="224" t="s">
        <v>14</v>
      </c>
      <c r="J95" s="224"/>
      <c r="K95" s="224"/>
      <c r="L95" s="225"/>
      <c r="M95" s="225"/>
      <c r="N95" s="225"/>
      <c r="O95" s="12"/>
    </row>
    <row r="96" spans="1:15" ht="39.75" customHeight="1" x14ac:dyDescent="0.4">
      <c r="A96" s="21" t="s">
        <v>15</v>
      </c>
      <c r="B96" s="221"/>
      <c r="C96" s="222"/>
      <c r="D96" s="222"/>
      <c r="E96" s="222"/>
      <c r="F96" s="222"/>
      <c r="G96" s="222"/>
      <c r="H96" s="223"/>
      <c r="I96" s="224" t="s">
        <v>16</v>
      </c>
      <c r="J96" s="224"/>
      <c r="K96" s="224"/>
      <c r="L96" s="225"/>
      <c r="M96" s="225"/>
      <c r="N96" s="225"/>
      <c r="O96" s="11"/>
    </row>
    <row r="97" spans="1:15" ht="39.75" customHeight="1" x14ac:dyDescent="0.4">
      <c r="A97" s="21" t="s">
        <v>17</v>
      </c>
      <c r="B97" s="221"/>
      <c r="C97" s="222"/>
      <c r="D97" s="222"/>
      <c r="E97" s="222"/>
      <c r="F97" s="222"/>
      <c r="G97" s="222"/>
      <c r="H97" s="223"/>
      <c r="I97" s="224" t="s">
        <v>18</v>
      </c>
      <c r="J97" s="224"/>
      <c r="K97" s="224"/>
      <c r="L97" s="226"/>
      <c r="M97" s="226"/>
      <c r="N97" s="226"/>
      <c r="O97" s="11"/>
    </row>
    <row r="98" spans="1:15" ht="39.75" customHeight="1" x14ac:dyDescent="0.4">
      <c r="A98" s="21" t="s">
        <v>20</v>
      </c>
      <c r="B98" s="221"/>
      <c r="C98" s="222"/>
      <c r="D98" s="222"/>
      <c r="E98" s="222"/>
      <c r="F98" s="222"/>
      <c r="G98" s="222"/>
      <c r="H98" s="222"/>
      <c r="I98" s="222"/>
      <c r="J98" s="222"/>
      <c r="K98" s="222"/>
      <c r="L98" s="222"/>
      <c r="M98" s="222"/>
      <c r="N98" s="223"/>
      <c r="O98" s="10"/>
    </row>
    <row r="99" spans="1:15" ht="39.75" customHeight="1" x14ac:dyDescent="0.4">
      <c r="A99" s="21" t="s">
        <v>19</v>
      </c>
      <c r="B99" s="221"/>
      <c r="C99" s="222"/>
      <c r="D99" s="222"/>
      <c r="E99" s="222"/>
      <c r="F99" s="222"/>
      <c r="G99" s="222"/>
      <c r="H99" s="222"/>
      <c r="I99" s="222"/>
      <c r="J99" s="222"/>
      <c r="K99" s="222"/>
      <c r="L99" s="222"/>
      <c r="M99" s="222"/>
      <c r="N99" s="223"/>
      <c r="O99" s="13"/>
    </row>
  </sheetData>
  <mergeCells count="125">
    <mergeCell ref="M40:N40"/>
    <mergeCell ref="E44:I44"/>
    <mergeCell ref="J44:K44"/>
    <mergeCell ref="A39:B39"/>
    <mergeCell ref="J39:L39"/>
    <mergeCell ref="A40:B40"/>
    <mergeCell ref="J71:L71"/>
    <mergeCell ref="A31:B31"/>
    <mergeCell ref="J31:L31"/>
    <mergeCell ref="A32:B32"/>
    <mergeCell ref="A35:B35"/>
    <mergeCell ref="J35:L35"/>
    <mergeCell ref="A28:B28"/>
    <mergeCell ref="A36:B36"/>
    <mergeCell ref="M35:N35"/>
    <mergeCell ref="M36:N36"/>
    <mergeCell ref="M31:N31"/>
    <mergeCell ref="M32:N32"/>
    <mergeCell ref="A11:B11"/>
    <mergeCell ref="C91:M91"/>
    <mergeCell ref="C92:M92"/>
    <mergeCell ref="D73:E73"/>
    <mergeCell ref="C70:E70"/>
    <mergeCell ref="F70:I70"/>
    <mergeCell ref="J70:L70"/>
    <mergeCell ref="M71:N71"/>
    <mergeCell ref="D72:E72"/>
    <mergeCell ref="F72:I72"/>
    <mergeCell ref="J72:L72"/>
    <mergeCell ref="J73:L73"/>
    <mergeCell ref="F71:I71"/>
    <mergeCell ref="C89:D89"/>
    <mergeCell ref="E89:M89"/>
    <mergeCell ref="C90:D90"/>
    <mergeCell ref="E90:M90"/>
    <mergeCell ref="C84:D84"/>
    <mergeCell ref="C1:J1"/>
    <mergeCell ref="J5:J6"/>
    <mergeCell ref="K5:K6"/>
    <mergeCell ref="M5:N6"/>
    <mergeCell ref="L5:L6"/>
    <mergeCell ref="M7:N7"/>
    <mergeCell ref="M8:N8"/>
    <mergeCell ref="M12:N12"/>
    <mergeCell ref="M11:N11"/>
    <mergeCell ref="J7:L7"/>
    <mergeCell ref="J11:L11"/>
    <mergeCell ref="E84:M84"/>
    <mergeCell ref="C85:D85"/>
    <mergeCell ref="E85:M85"/>
    <mergeCell ref="C86:D86"/>
    <mergeCell ref="E86:M86"/>
    <mergeCell ref="C87:D87"/>
    <mergeCell ref="E87:M87"/>
    <mergeCell ref="C88:D88"/>
    <mergeCell ref="E88:M88"/>
    <mergeCell ref="C93:M93"/>
    <mergeCell ref="B98:N98"/>
    <mergeCell ref="B99:N99"/>
    <mergeCell ref="B95:H95"/>
    <mergeCell ref="I95:K95"/>
    <mergeCell ref="L95:N95"/>
    <mergeCell ref="B96:H96"/>
    <mergeCell ref="I96:K96"/>
    <mergeCell ref="L96:N96"/>
    <mergeCell ref="B97:H97"/>
    <mergeCell ref="I97:K97"/>
    <mergeCell ref="L97:N97"/>
    <mergeCell ref="J15:L15"/>
    <mergeCell ref="M15:N15"/>
    <mergeCell ref="M16:N16"/>
    <mergeCell ref="M23:N23"/>
    <mergeCell ref="M24:N24"/>
    <mergeCell ref="F82:I82"/>
    <mergeCell ref="J82:L82"/>
    <mergeCell ref="D78:E78"/>
    <mergeCell ref="F78:I78"/>
    <mergeCell ref="J78:L78"/>
    <mergeCell ref="D80:E80"/>
    <mergeCell ref="F80:I80"/>
    <mergeCell ref="J80:L80"/>
    <mergeCell ref="D79:E79"/>
    <mergeCell ref="F79:I79"/>
    <mergeCell ref="J79:L79"/>
    <mergeCell ref="D81:E81"/>
    <mergeCell ref="F81:I81"/>
    <mergeCell ref="J81:L81"/>
    <mergeCell ref="M27:N27"/>
    <mergeCell ref="F73:I73"/>
    <mergeCell ref="M43:N43"/>
    <mergeCell ref="M28:N28"/>
    <mergeCell ref="M39:N39"/>
    <mergeCell ref="A20:B20"/>
    <mergeCell ref="M19:N19"/>
    <mergeCell ref="A24:B24"/>
    <mergeCell ref="J19:L19"/>
    <mergeCell ref="J23:L23"/>
    <mergeCell ref="J27:L27"/>
    <mergeCell ref="A23:B23"/>
    <mergeCell ref="M20:N20"/>
    <mergeCell ref="A27:B27"/>
    <mergeCell ref="A8:B8"/>
    <mergeCell ref="A16:B16"/>
    <mergeCell ref="A19:B19"/>
    <mergeCell ref="D77:E77"/>
    <mergeCell ref="F61:J61"/>
    <mergeCell ref="L51:N51"/>
    <mergeCell ref="L52:N52"/>
    <mergeCell ref="A54:N54"/>
    <mergeCell ref="A58:N58"/>
    <mergeCell ref="D76:E76"/>
    <mergeCell ref="F76:I76"/>
    <mergeCell ref="J76:L76"/>
    <mergeCell ref="C71:E71"/>
    <mergeCell ref="M70:N70"/>
    <mergeCell ref="D74:E74"/>
    <mergeCell ref="F74:I74"/>
    <mergeCell ref="J74:L74"/>
    <mergeCell ref="D75:E75"/>
    <mergeCell ref="F75:I75"/>
    <mergeCell ref="J75:L75"/>
    <mergeCell ref="F77:I77"/>
    <mergeCell ref="J77:L77"/>
    <mergeCell ref="A12:B12"/>
    <mergeCell ref="A15:B15"/>
  </mergeCells>
  <phoneticPr fontId="2"/>
  <dataValidations count="2">
    <dataValidation type="list" allowBlank="1" showInputMessage="1" sqref="K29 K17 K25 K33 K37 K13 K21 K9 K41">
      <formula1>"100回未満,100回以上,150回以上"</formula1>
    </dataValidation>
    <dataValidation type="list" allowBlank="1" showInputMessage="1" showErrorMessage="1" sqref="C8:I8 C32:I32 C28:I28 C36:I36 C20:I20 C12:I12 C40:I40 C24:I24 C16:I16">
      <formula1>"○,　"</formula1>
    </dataValidation>
  </dataValidations>
  <pageMargins left="0.70866141732283472" right="0.70866141732283472" top="0.74803149606299213" bottom="0.74803149606299213" header="0.31496062992125984" footer="0.31496062992125984"/>
  <pageSetup paperSize="9" scale="37" fitToHeight="0" orientation="portrait" r:id="rId1"/>
  <rowBreaks count="1" manualBreakCount="1">
    <brk id="4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リストデータ</vt:lpstr>
      <vt:lpstr>接種体制</vt:lpstr>
      <vt:lpstr>報告書請求書</vt:lpstr>
      <vt:lpstr>報告書請求書!Print_Area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大井　聡子</dc:creator>
  <cp:lastModifiedBy>中前 みどり</cp:lastModifiedBy>
  <cp:lastPrinted>2023-06-19T02:20:54Z</cp:lastPrinted>
  <dcterms:created xsi:type="dcterms:W3CDTF">2023-04-12T02:41:04Z</dcterms:created>
  <dcterms:modified xsi:type="dcterms:W3CDTF">2023-07-26T08:36:57Z</dcterms:modified>
</cp:coreProperties>
</file>